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ncho-pancho/iCloud Drive (Archive)/Documents/iCloud Drive (Archive)/Documents/Documents - Rosario’s MacBook Pro/Documents/PhD VT_6_Feb_2012/phd virginia tech/articles/Leonid diffusive Vesuvius/Article_volatile_Vesuv_Leonid/EurJlMin_Vesuvius_2023/"/>
    </mc:Choice>
  </mc:AlternateContent>
  <xr:revisionPtr revIDLastSave="0" documentId="8_{7370F9A9-89CA-2A44-AAF9-AF1BA0FC4A49}" xr6:coauthVersionLast="47" xr6:coauthVersionMax="47" xr10:uidLastSave="{00000000-0000-0000-0000-000000000000}"/>
  <bookViews>
    <workbookView xWindow="1540" yWindow="5860" windowWidth="27260" windowHeight="17320" xr2:uid="{23B9990D-2E24-0148-8E4E-017E81E7BF61}"/>
  </bookViews>
  <sheets>
    <sheet name="OlivineMI_full_data_corrthisstu" sheetId="1" r:id="rId1"/>
    <sheet name="EMP raw data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9" i="2" l="1"/>
  <c r="AH49" i="2"/>
  <c r="AG49" i="2"/>
  <c r="AF49" i="2"/>
  <c r="AE49" i="2"/>
  <c r="AD49" i="2"/>
  <c r="AC49" i="2"/>
  <c r="AB49" i="2"/>
  <c r="AA49" i="2"/>
  <c r="Y49" i="2"/>
  <c r="X49" i="2"/>
  <c r="W49" i="2"/>
  <c r="V49" i="2"/>
  <c r="U49" i="2"/>
  <c r="T49" i="2"/>
  <c r="S49" i="2"/>
  <c r="R49" i="2"/>
  <c r="Q49" i="2"/>
  <c r="Q85" i="2"/>
  <c r="R85" i="2"/>
  <c r="S85" i="2"/>
  <c r="T85" i="2"/>
  <c r="U85" i="2"/>
  <c r="V85" i="2"/>
  <c r="W85" i="2"/>
  <c r="X85" i="2"/>
  <c r="Y85" i="2"/>
  <c r="AA85" i="2"/>
  <c r="AB85" i="2"/>
  <c r="AC85" i="2"/>
  <c r="AD85" i="2"/>
  <c r="AE85" i="2"/>
  <c r="AF85" i="2"/>
  <c r="AG85" i="2"/>
  <c r="AH85" i="2"/>
  <c r="AI85" i="2"/>
  <c r="AI21" i="2"/>
  <c r="AH21" i="2"/>
  <c r="AG21" i="2"/>
  <c r="AF21" i="2"/>
  <c r="AE21" i="2"/>
  <c r="AD21" i="2"/>
  <c r="AC21" i="2"/>
  <c r="AB21" i="2"/>
  <c r="AA21" i="2"/>
  <c r="Y21" i="2"/>
  <c r="X21" i="2"/>
  <c r="W21" i="2"/>
  <c r="V21" i="2"/>
  <c r="U21" i="2"/>
  <c r="T21" i="2"/>
  <c r="S21" i="2"/>
  <c r="R21" i="2"/>
  <c r="Q21" i="2"/>
  <c r="Q11" i="2"/>
  <c r="R11" i="2"/>
  <c r="S11" i="2"/>
  <c r="T11" i="2"/>
  <c r="U11" i="2"/>
  <c r="V11" i="2"/>
  <c r="W11" i="2"/>
  <c r="X11" i="2"/>
  <c r="Y11" i="2"/>
  <c r="AA11" i="2"/>
  <c r="AB11" i="2"/>
  <c r="AC11" i="2"/>
  <c r="AD11" i="2"/>
  <c r="AE11" i="2"/>
  <c r="AF11" i="2"/>
  <c r="AG11" i="2"/>
  <c r="AH11" i="2"/>
  <c r="AI11" i="2"/>
  <c r="AA5" i="2"/>
  <c r="AB5" i="2"/>
  <c r="AC5" i="2"/>
  <c r="AD5" i="2"/>
  <c r="AE5" i="2"/>
  <c r="AF5" i="2"/>
  <c r="AG5" i="2"/>
  <c r="AH5" i="2"/>
  <c r="AI5" i="2"/>
  <c r="AA8" i="2"/>
  <c r="AB8" i="2"/>
  <c r="AC8" i="2"/>
  <c r="AD8" i="2"/>
  <c r="AE8" i="2"/>
  <c r="AF8" i="2"/>
  <c r="AG8" i="2"/>
  <c r="AH8" i="2"/>
  <c r="AI8" i="2"/>
  <c r="AA14" i="2"/>
  <c r="AB14" i="2"/>
  <c r="AC14" i="2"/>
  <c r="AD14" i="2"/>
  <c r="AE14" i="2"/>
  <c r="AF14" i="2"/>
  <c r="AG14" i="2"/>
  <c r="AH14" i="2"/>
  <c r="AI14" i="2"/>
  <c r="AA18" i="2"/>
  <c r="AB18" i="2"/>
  <c r="AC18" i="2"/>
  <c r="AD18" i="2"/>
  <c r="AE18" i="2"/>
  <c r="AF18" i="2"/>
  <c r="AG18" i="2"/>
  <c r="AH18" i="2"/>
  <c r="AI18" i="2"/>
  <c r="AA24" i="2"/>
  <c r="AB24" i="2"/>
  <c r="AC24" i="2"/>
  <c r="AD24" i="2"/>
  <c r="AE24" i="2"/>
  <c r="AF24" i="2"/>
  <c r="AG24" i="2"/>
  <c r="AH24" i="2"/>
  <c r="AI24" i="2"/>
  <c r="AA28" i="2"/>
  <c r="AB28" i="2"/>
  <c r="AC28" i="2"/>
  <c r="AD28" i="2"/>
  <c r="AE28" i="2"/>
  <c r="AF28" i="2"/>
  <c r="AG28" i="2"/>
  <c r="AH28" i="2"/>
  <c r="AI28" i="2"/>
  <c r="AA32" i="2"/>
  <c r="AB32" i="2"/>
  <c r="AC32" i="2"/>
  <c r="AD32" i="2"/>
  <c r="AE32" i="2"/>
  <c r="AF32" i="2"/>
  <c r="AG32" i="2"/>
  <c r="AH32" i="2"/>
  <c r="AI32" i="2"/>
  <c r="AA39" i="2"/>
  <c r="AB39" i="2"/>
  <c r="AC39" i="2"/>
  <c r="AD39" i="2"/>
  <c r="AE39" i="2"/>
  <c r="AF39" i="2"/>
  <c r="AG39" i="2"/>
  <c r="AH39" i="2"/>
  <c r="AI39" i="2"/>
  <c r="AA43" i="2"/>
  <c r="AB43" i="2"/>
  <c r="AC43" i="2"/>
  <c r="AD43" i="2"/>
  <c r="AE43" i="2"/>
  <c r="AF43" i="2"/>
  <c r="AG43" i="2"/>
  <c r="AH43" i="2"/>
  <c r="AI43" i="2"/>
  <c r="AA46" i="2"/>
  <c r="AB46" i="2"/>
  <c r="AC46" i="2"/>
  <c r="AD46" i="2"/>
  <c r="AE46" i="2"/>
  <c r="AF46" i="2"/>
  <c r="AG46" i="2"/>
  <c r="AH46" i="2"/>
  <c r="AI46" i="2"/>
  <c r="AB52" i="2"/>
  <c r="AC52" i="2"/>
  <c r="AD52" i="2"/>
  <c r="AE52" i="2"/>
  <c r="AF52" i="2"/>
  <c r="AG52" i="2"/>
  <c r="AH52" i="2"/>
  <c r="AI52" i="2"/>
  <c r="AA55" i="2"/>
  <c r="AB55" i="2"/>
  <c r="AC55" i="2"/>
  <c r="AD55" i="2"/>
  <c r="AE55" i="2"/>
  <c r="AF55" i="2"/>
  <c r="AG55" i="2"/>
  <c r="AH55" i="2"/>
  <c r="AI55" i="2"/>
  <c r="AA59" i="2"/>
  <c r="AB59" i="2"/>
  <c r="AC59" i="2"/>
  <c r="AD59" i="2"/>
  <c r="AE59" i="2"/>
  <c r="AF59" i="2"/>
  <c r="AG59" i="2"/>
  <c r="AH59" i="2"/>
  <c r="AI59" i="2"/>
  <c r="AA62" i="2"/>
  <c r="AB62" i="2"/>
  <c r="AC62" i="2"/>
  <c r="AD62" i="2"/>
  <c r="AE62" i="2"/>
  <c r="AF62" i="2"/>
  <c r="AG62" i="2"/>
  <c r="AH62" i="2"/>
  <c r="AI62" i="2"/>
  <c r="AA73" i="2"/>
  <c r="AB73" i="2"/>
  <c r="AC73" i="2"/>
  <c r="AD73" i="2"/>
  <c r="AE73" i="2"/>
  <c r="AF73" i="2"/>
  <c r="AG73" i="2"/>
  <c r="AH73" i="2"/>
  <c r="AI73" i="2"/>
  <c r="AA76" i="2"/>
  <c r="AB76" i="2"/>
  <c r="AC76" i="2"/>
  <c r="AD76" i="2"/>
  <c r="AE76" i="2"/>
  <c r="AF76" i="2"/>
  <c r="AG76" i="2"/>
  <c r="AH76" i="2"/>
  <c r="AI76" i="2"/>
  <c r="AA79" i="2"/>
  <c r="AB79" i="2"/>
  <c r="AC79" i="2"/>
  <c r="AD79" i="2"/>
  <c r="AE79" i="2"/>
  <c r="AF79" i="2"/>
  <c r="AG79" i="2"/>
  <c r="AH79" i="2"/>
  <c r="AI79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O81" i="2"/>
  <c r="O80" i="2"/>
  <c r="Y79" i="2"/>
  <c r="X79" i="2"/>
  <c r="W79" i="2"/>
  <c r="V79" i="2"/>
  <c r="U79" i="2"/>
  <c r="T79" i="2"/>
  <c r="S79" i="2"/>
  <c r="R79" i="2"/>
  <c r="Q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Y76" i="2"/>
  <c r="X76" i="2"/>
  <c r="W76" i="2"/>
  <c r="V76" i="2"/>
  <c r="U76" i="2"/>
  <c r="T76" i="2"/>
  <c r="S76" i="2"/>
  <c r="R76" i="2"/>
  <c r="Q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O75" i="2"/>
  <c r="Y73" i="2"/>
  <c r="X73" i="2"/>
  <c r="W73" i="2"/>
  <c r="V73" i="2"/>
  <c r="U73" i="2"/>
  <c r="T73" i="2"/>
  <c r="S73" i="2"/>
  <c r="R73" i="2"/>
  <c r="Q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O65" i="2"/>
  <c r="O64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Y62" i="2"/>
  <c r="X62" i="2"/>
  <c r="W62" i="2"/>
  <c r="V62" i="2"/>
  <c r="U62" i="2"/>
  <c r="T62" i="2"/>
  <c r="S62" i="2"/>
  <c r="R62" i="2"/>
  <c r="Q62" i="2"/>
  <c r="O62" i="2"/>
  <c r="O61" i="2"/>
  <c r="Y59" i="2"/>
  <c r="X59" i="2"/>
  <c r="W59" i="2"/>
  <c r="V59" i="2"/>
  <c r="U59" i="2"/>
  <c r="T59" i="2"/>
  <c r="S59" i="2"/>
  <c r="R59" i="2"/>
  <c r="Q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Y55" i="2"/>
  <c r="X55" i="2"/>
  <c r="W55" i="2"/>
  <c r="V55" i="2"/>
  <c r="U55" i="2"/>
  <c r="T55" i="2"/>
  <c r="S55" i="2"/>
  <c r="R55" i="2"/>
  <c r="Q55" i="2"/>
  <c r="Y52" i="2"/>
  <c r="X52" i="2"/>
  <c r="W52" i="2"/>
  <c r="V52" i="2"/>
  <c r="U52" i="2"/>
  <c r="T52" i="2"/>
  <c r="S52" i="2"/>
  <c r="R52" i="2"/>
  <c r="Q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Y46" i="2"/>
  <c r="X46" i="2"/>
  <c r="W46" i="2"/>
  <c r="V46" i="2"/>
  <c r="U46" i="2"/>
  <c r="T46" i="2"/>
  <c r="S46" i="2"/>
  <c r="R46" i="2"/>
  <c r="Q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Y43" i="2"/>
  <c r="X43" i="2"/>
  <c r="W43" i="2"/>
  <c r="V43" i="2"/>
  <c r="U43" i="2"/>
  <c r="T43" i="2"/>
  <c r="S43" i="2"/>
  <c r="R43" i="2"/>
  <c r="Q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Y39" i="2"/>
  <c r="X39" i="2"/>
  <c r="W39" i="2"/>
  <c r="V39" i="2"/>
  <c r="U39" i="2"/>
  <c r="T39" i="2"/>
  <c r="S39" i="2"/>
  <c r="R39" i="2"/>
  <c r="Q39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Y35" i="2"/>
  <c r="X35" i="2"/>
  <c r="W35" i="2"/>
  <c r="V35" i="2"/>
  <c r="U35" i="2"/>
  <c r="T35" i="2"/>
  <c r="S35" i="2"/>
  <c r="R35" i="2"/>
  <c r="Q35" i="2"/>
  <c r="Y32" i="2"/>
  <c r="X32" i="2"/>
  <c r="W32" i="2"/>
  <c r="V32" i="2"/>
  <c r="U32" i="2"/>
  <c r="T32" i="2"/>
  <c r="S32" i="2"/>
  <c r="R32" i="2"/>
  <c r="Q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Y28" i="2"/>
  <c r="X28" i="2"/>
  <c r="W28" i="2"/>
  <c r="V28" i="2"/>
  <c r="U28" i="2"/>
  <c r="T28" i="2"/>
  <c r="S28" i="2"/>
  <c r="R28" i="2"/>
  <c r="Q28" i="2"/>
  <c r="O28" i="2"/>
  <c r="O27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Y24" i="2"/>
  <c r="X24" i="2"/>
  <c r="W24" i="2"/>
  <c r="V24" i="2"/>
  <c r="U24" i="2"/>
  <c r="T24" i="2"/>
  <c r="S24" i="2"/>
  <c r="R24" i="2"/>
  <c r="Q24" i="2"/>
  <c r="O24" i="2"/>
  <c r="O23" i="2"/>
  <c r="Y18" i="2"/>
  <c r="X18" i="2"/>
  <c r="W18" i="2"/>
  <c r="V18" i="2"/>
  <c r="U18" i="2"/>
  <c r="T18" i="2"/>
  <c r="S18" i="2"/>
  <c r="R18" i="2"/>
  <c r="Q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Y14" i="2"/>
  <c r="X14" i="2"/>
  <c r="W14" i="2"/>
  <c r="V14" i="2"/>
  <c r="U14" i="2"/>
  <c r="T14" i="2"/>
  <c r="S14" i="2"/>
  <c r="R14" i="2"/>
  <c r="Q14" i="2"/>
  <c r="Y8" i="2"/>
  <c r="X8" i="2"/>
  <c r="W8" i="2"/>
  <c r="V8" i="2"/>
  <c r="U8" i="2"/>
  <c r="T8" i="2"/>
  <c r="S8" i="2"/>
  <c r="R8" i="2"/>
  <c r="Q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Y5" i="2"/>
  <c r="X5" i="2"/>
  <c r="W5" i="2"/>
  <c r="V5" i="2"/>
  <c r="U5" i="2"/>
  <c r="T5" i="2"/>
  <c r="S5" i="2"/>
  <c r="R5" i="2"/>
  <c r="Q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O82" i="2"/>
  <c r="O76" i="2"/>
  <c r="O67" i="2"/>
  <c r="O63" i="2"/>
  <c r="O29" i="2"/>
  <c r="O25" i="2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3" i="1"/>
</calcChain>
</file>

<file path=xl/sharedStrings.xml><?xml version="1.0" encoding="utf-8"?>
<sst xmlns="http://schemas.openxmlformats.org/spreadsheetml/2006/main" count="541" uniqueCount="226">
  <si>
    <t>LITHOTYPE</t>
  </si>
  <si>
    <t>ERUPTION STYLE</t>
  </si>
  <si>
    <t>ERUPTION NAME</t>
  </si>
  <si>
    <t>host</t>
  </si>
  <si>
    <t>FeO</t>
  </si>
  <si>
    <t>MnO</t>
  </si>
  <si>
    <t>MgO</t>
  </si>
  <si>
    <t>CaO</t>
  </si>
  <si>
    <t>Total</t>
  </si>
  <si>
    <t>Cl</t>
  </si>
  <si>
    <t>Host Mg#</t>
  </si>
  <si>
    <t>NiO</t>
  </si>
  <si>
    <t>Al</t>
  </si>
  <si>
    <t xml:space="preserve">  MnO</t>
  </si>
  <si>
    <t xml:space="preserve">  MgO</t>
  </si>
  <si>
    <t xml:space="preserve">  CaO</t>
  </si>
  <si>
    <t>LFL2_D44_3_2_average</t>
  </si>
  <si>
    <t>grey pumice</t>
  </si>
  <si>
    <t>plinian</t>
  </si>
  <si>
    <t>Avellino</t>
  </si>
  <si>
    <t>oli</t>
  </si>
  <si>
    <t>LFL1_D38_2_10_M1_average</t>
  </si>
  <si>
    <t>white pumice</t>
  </si>
  <si>
    <t>LFL1_D38_2_10_M2</t>
  </si>
  <si>
    <t>LFL2_D44_4_1_average</t>
  </si>
  <si>
    <t>LFL2_D44_1_1_average</t>
  </si>
  <si>
    <t>P2_D53_4_4</t>
  </si>
  <si>
    <t>79 A.D.</t>
  </si>
  <si>
    <t>Pompeii</t>
  </si>
  <si>
    <t xml:space="preserve">P1_D50_2_1_average      </t>
  </si>
  <si>
    <t xml:space="preserve">P1_D49_2_5_average        </t>
  </si>
  <si>
    <t>P1_D50_1_4_average</t>
  </si>
  <si>
    <t>P1_D49_2_7_average</t>
  </si>
  <si>
    <t>P1_D50_1_8_M1_average</t>
  </si>
  <si>
    <t>P1_D50_1_8_M6_average</t>
  </si>
  <si>
    <t>P2_D53_3_6_average</t>
  </si>
  <si>
    <t>P2_D53_4_1</t>
  </si>
  <si>
    <t>LM8_D57_4_4_average</t>
  </si>
  <si>
    <t>Pumice</t>
  </si>
  <si>
    <t>Pollena</t>
  </si>
  <si>
    <t>R6_D54_4_2_average</t>
  </si>
  <si>
    <t>1631 A.D.</t>
  </si>
  <si>
    <t>pumice</t>
  </si>
  <si>
    <t>AD 1631</t>
  </si>
  <si>
    <t>SCL12_7_1_average</t>
  </si>
  <si>
    <t>&gt;33000</t>
  </si>
  <si>
    <t>lava</t>
  </si>
  <si>
    <t>effusive</t>
  </si>
  <si>
    <t>Somma caldera</t>
  </si>
  <si>
    <t>SCL14_D49_5_3_M1_average</t>
  </si>
  <si>
    <t>SCL14_D49_5_3_M2_average</t>
  </si>
  <si>
    <t>SCL14_D92_3_1_average</t>
  </si>
  <si>
    <t>SCL12_3_3_MS_average</t>
  </si>
  <si>
    <t>SCL14_D49_5_4_M1_average</t>
  </si>
  <si>
    <t>SCL14_6_2_average</t>
  </si>
  <si>
    <t>SCL14_5_9_average</t>
  </si>
  <si>
    <r>
      <t>SiO</t>
    </r>
    <r>
      <rPr>
        <vertAlign val="subscript"/>
        <sz val="12"/>
        <color theme="1"/>
        <rFont val="Calibri (Body)"/>
      </rPr>
      <t>2</t>
    </r>
  </si>
  <si>
    <r>
      <t>TiO</t>
    </r>
    <r>
      <rPr>
        <vertAlign val="subscript"/>
        <sz val="12"/>
        <color theme="1"/>
        <rFont val="Calibri (Body)"/>
      </rPr>
      <t>2</t>
    </r>
  </si>
  <si>
    <r>
      <t>Al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3</t>
    </r>
  </si>
  <si>
    <r>
      <t>Cr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3</t>
    </r>
  </si>
  <si>
    <r>
      <t>Na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</si>
  <si>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>K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</si>
  <si>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>P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5</t>
    </r>
  </si>
  <si>
    <r>
      <t>SO</t>
    </r>
    <r>
      <rPr>
        <vertAlign val="subscript"/>
        <sz val="12"/>
        <color theme="1"/>
        <rFont val="Calibri (Body)"/>
      </rPr>
      <t>3</t>
    </r>
  </si>
  <si>
    <t xml:space="preserve">  FeO</t>
  </si>
  <si>
    <t>OL_PER</t>
  </si>
  <si>
    <t>MELT_PER</t>
  </si>
  <si>
    <t>CORR_COEF</t>
  </si>
  <si>
    <r>
      <t xml:space="preserve"> SiO</t>
    </r>
    <r>
      <rPr>
        <vertAlign val="subscript"/>
        <sz val="12"/>
        <color theme="1"/>
        <rFont val="Calibri (Body)"/>
      </rPr>
      <t>2</t>
    </r>
  </si>
  <si>
    <r>
      <t xml:space="preserve"> TiO</t>
    </r>
    <r>
      <rPr>
        <vertAlign val="subscript"/>
        <sz val="12"/>
        <color theme="1"/>
        <rFont val="Calibri (Body)"/>
      </rPr>
      <t>2</t>
    </r>
  </si>
  <si>
    <r>
      <t>Fe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3</t>
    </r>
  </si>
  <si>
    <r>
      <t xml:space="preserve"> Na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</si>
  <si>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 xml:space="preserve">  K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</si>
  <si>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r>
      <t xml:space="preserve"> P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5</t>
    </r>
  </si>
  <si>
    <t>SIMS analysis of glass of MI</t>
  </si>
  <si>
    <t>General sample information</t>
  </si>
  <si>
    <t>Mass%</t>
  </si>
  <si>
    <t>Comment</t>
  </si>
  <si>
    <t>Cr</t>
  </si>
  <si>
    <t>Mg</t>
  </si>
  <si>
    <t>Ca</t>
  </si>
  <si>
    <t>Mn</t>
  </si>
  <si>
    <t>Si</t>
  </si>
  <si>
    <t>Fe</t>
  </si>
  <si>
    <t>Ni</t>
  </si>
  <si>
    <t>SCL14_D92_3_1_1</t>
  </si>
  <si>
    <t>SCL14_3_1_ol_1</t>
  </si>
  <si>
    <t>SCL14_D92_3_1_2</t>
  </si>
  <si>
    <t>SCL14_3_1_ol_2</t>
  </si>
  <si>
    <t>SCL14_3_1_ol_3</t>
  </si>
  <si>
    <t>LFL2_D44_3_2_1</t>
  </si>
  <si>
    <t>LFL2_D44_3_2_ol1</t>
  </si>
  <si>
    <t>LFL2_D44_3_2_2</t>
  </si>
  <si>
    <t>LFL2_D44_3_2_ol2</t>
  </si>
  <si>
    <t>LFL2_D44_3_2_ol_average</t>
  </si>
  <si>
    <t>LM8_D57_4_4_1</t>
  </si>
  <si>
    <t>LM8_D57__4_4_ol2</t>
  </si>
  <si>
    <t>LM8_D57_4_4_2</t>
  </si>
  <si>
    <t>LM8_D57__4_4_ol3</t>
  </si>
  <si>
    <t>LM8_D57__4_4_ol_average</t>
  </si>
  <si>
    <t>P2_D53_4_1_1</t>
  </si>
  <si>
    <t>P2_D53_4_1_ol1</t>
  </si>
  <si>
    <t>P2_D53_4_1_ol2</t>
  </si>
  <si>
    <t>P2_D53_4_1_ol_average</t>
  </si>
  <si>
    <t>LFL2_D44_1_1_1</t>
  </si>
  <si>
    <t>LFL2_D44_1_1_ol2</t>
  </si>
  <si>
    <t>LFL2_D44_1_1_2</t>
  </si>
  <si>
    <t>LFL2_D44_1_1_ol3</t>
  </si>
  <si>
    <t>LFL2_D44_1_1_ol_average</t>
  </si>
  <si>
    <t>SCL12_7_1_2</t>
  </si>
  <si>
    <t>SCL12_7_1_ol1</t>
  </si>
  <si>
    <t>SCL12_7_1_3</t>
  </si>
  <si>
    <t>SCL12_7_1_ol2</t>
  </si>
  <si>
    <t>SCL12_7_1_ol-average</t>
  </si>
  <si>
    <t>SCL14_D49_5_3_M1_2</t>
  </si>
  <si>
    <t>SCL14_D49_5_3_ol10</t>
  </si>
  <si>
    <t xml:space="preserve">SCL14_D49_5_3_M1_1      </t>
  </si>
  <si>
    <t>SCL14_D49_5_3_ol11</t>
  </si>
  <si>
    <t xml:space="preserve">SCL14_D49_5_3_M1_3      </t>
  </si>
  <si>
    <t>SCL14_D49_5_3_ol_average</t>
  </si>
  <si>
    <t xml:space="preserve">SCL14_D49_5_3_M2_1      </t>
  </si>
  <si>
    <t xml:space="preserve">SCL14_D49_5_3_M2_2      </t>
  </si>
  <si>
    <t>SCL14_D49_5_3_M2_3</t>
  </si>
  <si>
    <t>P2_4_4_1</t>
  </si>
  <si>
    <t>p2_4_4_ol1</t>
  </si>
  <si>
    <t>p2_4_4_ol2</t>
  </si>
  <si>
    <t>p2_4_4_ol_average</t>
  </si>
  <si>
    <t>P1_D50_2_1_1</t>
  </si>
  <si>
    <t>p1_D50_2_1_ol1</t>
  </si>
  <si>
    <t xml:space="preserve">P1_D50_2_1a         </t>
  </si>
  <si>
    <t>p1_D50_2_1_ol2</t>
  </si>
  <si>
    <t xml:space="preserve">P1_D50_2_1b         </t>
  </si>
  <si>
    <t>p1_D50_2_1_ol_average</t>
  </si>
  <si>
    <t>SCL12_3_3_MS1</t>
  </si>
  <si>
    <t>SCL12_3_3_ol1</t>
  </si>
  <si>
    <t>SCL12_3_3_MS2</t>
  </si>
  <si>
    <t>SCL12_3_3_ol2</t>
  </si>
  <si>
    <t>SCL12_3_3_ol_average</t>
  </si>
  <si>
    <t>P1_D49_2_5_1</t>
  </si>
  <si>
    <t>p1_D49_2_5_ol1</t>
  </si>
  <si>
    <t xml:space="preserve">P1_D49_2_5a         </t>
  </si>
  <si>
    <t>p1_D49_2_5_ol2</t>
  </si>
  <si>
    <t xml:space="preserve">P1_D49_2_5b         </t>
  </si>
  <si>
    <t>p1_D49_2_5_ol_average</t>
  </si>
  <si>
    <t>R6_D54_4_2_1</t>
  </si>
  <si>
    <t>R6_D54_4_4_2_ol1</t>
  </si>
  <si>
    <t>R6_D54_4_2_2</t>
  </si>
  <si>
    <t>R6_D54_4_4_2_ol2</t>
  </si>
  <si>
    <t>R6_D54_4_2_3</t>
  </si>
  <si>
    <t>R6_D54_4_4_2_ol_average</t>
  </si>
  <si>
    <t>P1_D50_1_4_1</t>
  </si>
  <si>
    <t>P1_D50_1_4_ol1</t>
  </si>
  <si>
    <t>P1_D50_1_4_2</t>
  </si>
  <si>
    <t>P1_D50_1_4_ol2</t>
  </si>
  <si>
    <t>P1_D50_1_4_ol_average</t>
  </si>
  <si>
    <t>P1_D49_2_7_1</t>
  </si>
  <si>
    <t>P1_D49_2_7_ol1</t>
  </si>
  <si>
    <t>P1_D49_2_7_2</t>
  </si>
  <si>
    <t>P1_D49_2_7_ol2</t>
  </si>
  <si>
    <t>P1_D49_2_7_3</t>
  </si>
  <si>
    <t>P1_D49_2_7_ol_average</t>
  </si>
  <si>
    <t>P1_D50_1_8_M1_1</t>
  </si>
  <si>
    <t>P1_D50_1_8_ol1</t>
  </si>
  <si>
    <t>P1_D50_1_8_M1_2</t>
  </si>
  <si>
    <t>P1_D50_1_8_ol2</t>
  </si>
  <si>
    <t>P1_D50_1_8_M1_3</t>
  </si>
  <si>
    <t>P1_D50_1_8_ol_average</t>
  </si>
  <si>
    <t>P1_D50_1_8_M6_1</t>
  </si>
  <si>
    <t>P1_D50_1_8_ol3</t>
  </si>
  <si>
    <t>P1_D50_1_8_M6_2</t>
  </si>
  <si>
    <t>P2_D53_3_6_1</t>
  </si>
  <si>
    <t>P2_D53_3_6_ol1</t>
  </si>
  <si>
    <t>P2_D53_3_6_2</t>
  </si>
  <si>
    <t>P2_D53_3_6_ol2</t>
  </si>
  <si>
    <t>P2_D53_3_6_ol_average</t>
  </si>
  <si>
    <t>SCL14_D49_5_4_M1_2</t>
  </si>
  <si>
    <t>SCL14_D49_5_4_ol1</t>
  </si>
  <si>
    <t xml:space="preserve">SC14_D49_5_4_M1_1     </t>
  </si>
  <si>
    <t>SCL14_D49_5_4_ol2</t>
  </si>
  <si>
    <t>SC14_D49_5_4_M1_average</t>
  </si>
  <si>
    <t>SCL14_D49_5_4_ol_average</t>
  </si>
  <si>
    <t>LFL1_D38_2_10_M1_1</t>
  </si>
  <si>
    <t>LFL1_D38_2_10_M1_ol1</t>
  </si>
  <si>
    <t>LFL1_D38_2_10_M1_2</t>
  </si>
  <si>
    <t>LFL1_D38_2_10_M1_ol2</t>
  </si>
  <si>
    <t>LFL1_D38_2_10_M1_olaverage</t>
  </si>
  <si>
    <t>LFL1_D38_2_10_M2_olaverage</t>
  </si>
  <si>
    <t>LFL1_D38_2_10_M2_ol3bis</t>
  </si>
  <si>
    <t>LFL1_D38_2_10_M2_ol4</t>
  </si>
  <si>
    <t>LFL1_D38_2_10_M2_ol_average</t>
  </si>
  <si>
    <t>LFL2_D44_4_1_1</t>
  </si>
  <si>
    <t>LFL2_D44_4_1_ol2</t>
  </si>
  <si>
    <t>LFL2_D44_4_1_2</t>
  </si>
  <si>
    <t>LFL2_D44_4_1_ol1bis</t>
  </si>
  <si>
    <t>LFL2_D44_4_1_3</t>
  </si>
  <si>
    <t>LFL2_D44_4_1_ol_average</t>
  </si>
  <si>
    <t>SCL14_6_2_1</t>
  </si>
  <si>
    <t>SCL14_6_2_ol3</t>
  </si>
  <si>
    <t>SCL14_6_2_2</t>
  </si>
  <si>
    <t>SCL14_6_2_ol4</t>
  </si>
  <si>
    <t>SCL14_6_2_ol_average</t>
  </si>
  <si>
    <t xml:space="preserve">SCL14_5_9_1         </t>
  </si>
  <si>
    <t>SCL14_D49_5_9_ol11</t>
  </si>
  <si>
    <t xml:space="preserve">SCL14_5_9_2         </t>
  </si>
  <si>
    <t>SCL14_D49_5_9_ol12</t>
  </si>
  <si>
    <t>SCL14_D49_5_9_ol13</t>
  </si>
  <si>
    <t>SCL14_D49_5_9_olaverage</t>
  </si>
  <si>
    <t>Raw analysis of olivine hosts in cation fractions based on 24 Oxygen using EMP</t>
  </si>
  <si>
    <t>EMP analysis of glass of MI normalized to 100% (wt%)</t>
  </si>
  <si>
    <t>AGE (years)</t>
  </si>
  <si>
    <t xml:space="preserve">Tq °C </t>
  </si>
  <si>
    <t xml:space="preserve">Tm °C </t>
  </si>
  <si>
    <t>EMP analysis of olivine hosts normalized to 100% (wt%)</t>
  </si>
  <si>
    <t>Raw analysis of glass of MI based on EMP (wt%)</t>
  </si>
  <si>
    <t>Raw analysis of olivine hosts in wt% using EMP</t>
  </si>
  <si>
    <r>
      <t>CO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ppm</t>
    </r>
  </si>
  <si>
    <r>
      <t>H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 wt%</t>
    </r>
  </si>
  <si>
    <t>F ppm</t>
  </si>
  <si>
    <t>S ppm</t>
  </si>
  <si>
    <t>Cl ppm</t>
  </si>
  <si>
    <r>
      <t>Al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wt%</t>
    </r>
  </si>
  <si>
    <t>Composition of glass of MI after PEC and Fe-loss correction wt%</t>
  </si>
  <si>
    <t>MI ID</t>
  </si>
  <si>
    <t>Type of MI</t>
  </si>
  <si>
    <t>bubble-bearing MI</t>
  </si>
  <si>
    <t>bubbe-free 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</si>
</sst>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" fontId="0" fillId="0" borderId="5" xfId="0" applyNumberFormat="1" applyBorder="1"/>
    <xf numFmtId="0" fontId="0" fillId="0" borderId="6" xfId="0" applyBorder="1"/>
    <xf numFmtId="0" fontId="0" fillId="0" borderId="7" xfId="0" applyBorder="1"/>
    <xf numFmtId="1" fontId="0" fillId="0" borderId="8" xfId="0" applyNumberFormat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8" xfId="0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4389-DC04-104F-BD61-5A9DFB3853F1}">
  <dimension ref="A1:BA26"/>
  <sheetViews>
    <sheetView tabSelected="1" workbookViewId="0">
      <pane xSplit="9" ySplit="1" topLeftCell="W2" activePane="bottomRight" state="frozen"/>
      <selection pane="topRight" activeCell="J1" sqref="J1"/>
      <selection pane="bottomLeft" activeCell="A2" sqref="A2"/>
      <selection pane="bottomRight" activeCell="I12" sqref="I12:I18"/>
    </sheetView>
  </sheetViews>
  <sheetFormatPr baseColWidth="10" defaultRowHeight="16" x14ac:dyDescent="0.2"/>
  <cols>
    <col min="1" max="1" width="25.6640625" bestFit="1" customWidth="1"/>
    <col min="2" max="2" width="10.83203125" style="1"/>
    <col min="3" max="3" width="12.33203125" bestFit="1" customWidth="1"/>
    <col min="5" max="5" width="15.5" bestFit="1" customWidth="1"/>
    <col min="9" max="9" width="16.33203125" bestFit="1" customWidth="1"/>
  </cols>
  <sheetData>
    <row r="1" spans="1:53" x14ac:dyDescent="0.2">
      <c r="B1" s="17" t="s">
        <v>75</v>
      </c>
      <c r="C1" s="18"/>
      <c r="D1" s="18"/>
      <c r="E1" s="18"/>
      <c r="F1" s="18"/>
      <c r="G1" s="18"/>
      <c r="H1" s="19"/>
      <c r="I1" s="16"/>
      <c r="J1" s="17" t="s">
        <v>208</v>
      </c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9"/>
      <c r="X1" s="17" t="s">
        <v>212</v>
      </c>
      <c r="Y1" s="18"/>
      <c r="Z1" s="18"/>
      <c r="AA1" s="18"/>
      <c r="AB1" s="18"/>
      <c r="AC1" s="18"/>
      <c r="AD1" s="18"/>
      <c r="AE1" s="18"/>
      <c r="AF1" s="19"/>
      <c r="AG1" s="17" t="s">
        <v>74</v>
      </c>
      <c r="AH1" s="18"/>
      <c r="AI1" s="18"/>
      <c r="AJ1" s="18"/>
      <c r="AK1" s="18"/>
      <c r="AL1" s="19"/>
      <c r="AM1" s="17" t="s">
        <v>221</v>
      </c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/>
    </row>
    <row r="2" spans="1:53" ht="18" x14ac:dyDescent="0.25">
      <c r="A2" t="s">
        <v>222</v>
      </c>
      <c r="B2" s="11" t="s">
        <v>209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210</v>
      </c>
      <c r="H2" s="5" t="s">
        <v>211</v>
      </c>
      <c r="I2" s="4" t="s">
        <v>223</v>
      </c>
      <c r="J2" s="3" t="s">
        <v>56</v>
      </c>
      <c r="K2" s="4" t="s">
        <v>57</v>
      </c>
      <c r="L2" s="4" t="s">
        <v>58</v>
      </c>
      <c r="M2" s="4" t="s">
        <v>59</v>
      </c>
      <c r="N2" s="4" t="s">
        <v>4</v>
      </c>
      <c r="O2" s="4" t="s">
        <v>5</v>
      </c>
      <c r="P2" s="4" t="s">
        <v>6</v>
      </c>
      <c r="Q2" s="4" t="s">
        <v>7</v>
      </c>
      <c r="R2" s="4" t="s">
        <v>60</v>
      </c>
      <c r="S2" s="4" t="s">
        <v>61</v>
      </c>
      <c r="T2" s="4" t="s">
        <v>62</v>
      </c>
      <c r="U2" s="4" t="s">
        <v>9</v>
      </c>
      <c r="V2" s="4" t="s">
        <v>63</v>
      </c>
      <c r="W2" s="5" t="s">
        <v>8</v>
      </c>
      <c r="X2" s="3" t="s">
        <v>10</v>
      </c>
      <c r="Y2" s="4" t="s">
        <v>59</v>
      </c>
      <c r="Z2" s="4" t="s">
        <v>6</v>
      </c>
      <c r="AA2" s="4" t="s">
        <v>7</v>
      </c>
      <c r="AB2" s="4" t="s">
        <v>5</v>
      </c>
      <c r="AC2" s="4" t="s">
        <v>56</v>
      </c>
      <c r="AD2" s="4" t="s">
        <v>58</v>
      </c>
      <c r="AE2" s="4" t="s">
        <v>4</v>
      </c>
      <c r="AF2" s="5" t="s">
        <v>11</v>
      </c>
      <c r="AG2" s="3" t="s">
        <v>215</v>
      </c>
      <c r="AH2" s="4" t="s">
        <v>216</v>
      </c>
      <c r="AI2" s="4" t="s">
        <v>217</v>
      </c>
      <c r="AJ2" s="4" t="s">
        <v>218</v>
      </c>
      <c r="AK2" s="4" t="s">
        <v>219</v>
      </c>
      <c r="AL2" s="5" t="s">
        <v>220</v>
      </c>
      <c r="AM2" s="3" t="s">
        <v>68</v>
      </c>
      <c r="AN2" s="4" t="s">
        <v>69</v>
      </c>
      <c r="AO2" s="4" t="s">
        <v>58</v>
      </c>
      <c r="AP2" s="4" t="s">
        <v>70</v>
      </c>
      <c r="AQ2" s="4" t="s">
        <v>64</v>
      </c>
      <c r="AR2" s="4" t="s">
        <v>13</v>
      </c>
      <c r="AS2" s="4" t="s">
        <v>14</v>
      </c>
      <c r="AT2" s="4" t="s">
        <v>15</v>
      </c>
      <c r="AU2" s="4" t="s">
        <v>71</v>
      </c>
      <c r="AV2" s="4" t="s">
        <v>72</v>
      </c>
      <c r="AW2" s="4" t="s">
        <v>73</v>
      </c>
      <c r="AX2" s="4" t="s">
        <v>59</v>
      </c>
      <c r="AY2" s="4" t="s">
        <v>65</v>
      </c>
      <c r="AZ2" s="4" t="s">
        <v>66</v>
      </c>
      <c r="BA2" s="5" t="s">
        <v>67</v>
      </c>
    </row>
    <row r="3" spans="1:53" x14ac:dyDescent="0.2">
      <c r="A3" t="s">
        <v>16</v>
      </c>
      <c r="B3" s="12">
        <v>4365</v>
      </c>
      <c r="C3" t="s">
        <v>17</v>
      </c>
      <c r="D3" t="s">
        <v>18</v>
      </c>
      <c r="E3" t="s">
        <v>19</v>
      </c>
      <c r="F3" t="s">
        <v>20</v>
      </c>
      <c r="G3">
        <v>1200</v>
      </c>
      <c r="H3" s="13">
        <v>821</v>
      </c>
      <c r="I3" s="21" t="s">
        <v>224</v>
      </c>
      <c r="J3" s="6">
        <v>48.46</v>
      </c>
      <c r="K3">
        <v>0.88</v>
      </c>
      <c r="L3">
        <v>15.03</v>
      </c>
      <c r="M3">
        <v>0</v>
      </c>
      <c r="N3">
        <v>8.4700000000000006</v>
      </c>
      <c r="O3">
        <v>0.17</v>
      </c>
      <c r="P3">
        <v>10</v>
      </c>
      <c r="Q3">
        <v>9.3699999999999992</v>
      </c>
      <c r="R3">
        <v>1.68</v>
      </c>
      <c r="S3">
        <v>4.32</v>
      </c>
      <c r="T3">
        <v>0.73</v>
      </c>
      <c r="U3">
        <v>0.39</v>
      </c>
      <c r="V3">
        <v>0.51</v>
      </c>
      <c r="W3" s="7">
        <f t="shared" ref="W3:W26" si="0">SUM(J3:T3)+SUM(U3:V3)</f>
        <v>100.01000000000003</v>
      </c>
      <c r="X3" s="6">
        <v>85.38</v>
      </c>
      <c r="Y3">
        <v>0</v>
      </c>
      <c r="Z3">
        <v>45.69</v>
      </c>
      <c r="AA3">
        <v>0.22</v>
      </c>
      <c r="AB3">
        <v>0.22</v>
      </c>
      <c r="AC3">
        <v>39.76</v>
      </c>
      <c r="AD3">
        <v>0.03</v>
      </c>
      <c r="AE3">
        <v>13.95</v>
      </c>
      <c r="AF3" s="13">
        <v>0.14000000000000001</v>
      </c>
      <c r="AG3" s="6">
        <v>1553</v>
      </c>
      <c r="AH3">
        <v>3.58</v>
      </c>
      <c r="AI3">
        <v>3292</v>
      </c>
      <c r="AJ3">
        <v>2178</v>
      </c>
      <c r="AK3">
        <v>4403</v>
      </c>
      <c r="AL3" s="13">
        <v>17.02</v>
      </c>
      <c r="AM3" s="6">
        <v>49.713000000000001</v>
      </c>
      <c r="AN3">
        <v>0.97799999999999998</v>
      </c>
      <c r="AO3">
        <v>16.667000000000002</v>
      </c>
      <c r="AP3">
        <v>1.484</v>
      </c>
      <c r="AQ3">
        <v>6.6509999999999998</v>
      </c>
      <c r="AR3">
        <v>0.187</v>
      </c>
      <c r="AS3">
        <v>6.4539999999999997</v>
      </c>
      <c r="AT3">
        <v>10.388999999999999</v>
      </c>
      <c r="AU3">
        <v>1.869</v>
      </c>
      <c r="AV3">
        <v>4.7930000000000001</v>
      </c>
      <c r="AW3">
        <v>0.81399999999999995</v>
      </c>
      <c r="AX3">
        <v>0</v>
      </c>
      <c r="AY3">
        <v>9.17</v>
      </c>
      <c r="AZ3">
        <v>90.83</v>
      </c>
      <c r="BA3" s="13">
        <v>1.101</v>
      </c>
    </row>
    <row r="4" spans="1:53" x14ac:dyDescent="0.2">
      <c r="A4" t="s">
        <v>21</v>
      </c>
      <c r="B4" s="12">
        <v>4365</v>
      </c>
      <c r="C4" t="s">
        <v>22</v>
      </c>
      <c r="D4" t="s">
        <v>18</v>
      </c>
      <c r="E4" t="s">
        <v>19</v>
      </c>
      <c r="F4" t="s">
        <v>20</v>
      </c>
      <c r="G4">
        <v>1152</v>
      </c>
      <c r="H4" s="13">
        <v>965</v>
      </c>
      <c r="I4" s="21" t="s">
        <v>224</v>
      </c>
      <c r="J4" s="6">
        <v>49.18</v>
      </c>
      <c r="K4">
        <v>0.94</v>
      </c>
      <c r="L4">
        <v>15.34</v>
      </c>
      <c r="M4">
        <v>0.01</v>
      </c>
      <c r="N4">
        <v>8.0399999999999991</v>
      </c>
      <c r="O4">
        <v>0.16</v>
      </c>
      <c r="P4">
        <v>8.1300000000000008</v>
      </c>
      <c r="Q4">
        <v>9.9700000000000006</v>
      </c>
      <c r="R4">
        <v>1.93</v>
      </c>
      <c r="S4">
        <v>4.63</v>
      </c>
      <c r="T4">
        <v>0.79</v>
      </c>
      <c r="U4">
        <v>0.43</v>
      </c>
      <c r="V4">
        <v>0.47</v>
      </c>
      <c r="W4" s="7">
        <f t="shared" si="0"/>
        <v>100.02</v>
      </c>
      <c r="X4" s="6">
        <v>87.11</v>
      </c>
      <c r="Y4">
        <v>0</v>
      </c>
      <c r="Z4">
        <v>46.97</v>
      </c>
      <c r="AA4">
        <v>0.22</v>
      </c>
      <c r="AB4">
        <v>0.23</v>
      </c>
      <c r="AC4">
        <v>40.020000000000003</v>
      </c>
      <c r="AD4">
        <v>0.03</v>
      </c>
      <c r="AE4">
        <v>12.39</v>
      </c>
      <c r="AF4" s="13">
        <v>0.15</v>
      </c>
      <c r="AG4" s="6"/>
      <c r="AL4" s="13"/>
      <c r="AM4" s="6">
        <v>49.747</v>
      </c>
      <c r="AN4">
        <v>0.96799999999999997</v>
      </c>
      <c r="AO4">
        <v>15.792</v>
      </c>
      <c r="AP4">
        <v>1.516</v>
      </c>
      <c r="AQ4">
        <v>6.6239999999999997</v>
      </c>
      <c r="AR4">
        <v>0.16500000000000001</v>
      </c>
      <c r="AS4">
        <v>7.3479999999999999</v>
      </c>
      <c r="AT4">
        <v>10.263999999999999</v>
      </c>
      <c r="AU4">
        <v>1.9870000000000001</v>
      </c>
      <c r="AV4">
        <v>4.766</v>
      </c>
      <c r="AW4">
        <v>0.81299999999999994</v>
      </c>
      <c r="AX4">
        <v>0.01</v>
      </c>
      <c r="AY4">
        <v>2.14</v>
      </c>
      <c r="AZ4">
        <v>97.86</v>
      </c>
      <c r="BA4" s="13">
        <v>1.022</v>
      </c>
    </row>
    <row r="5" spans="1:53" x14ac:dyDescent="0.2">
      <c r="A5" t="s">
        <v>23</v>
      </c>
      <c r="B5" s="12">
        <v>4365</v>
      </c>
      <c r="C5" t="s">
        <v>22</v>
      </c>
      <c r="D5" t="s">
        <v>18</v>
      </c>
      <c r="E5" t="s">
        <v>19</v>
      </c>
      <c r="F5" t="s">
        <v>20</v>
      </c>
      <c r="H5" s="13"/>
      <c r="I5" s="21" t="s">
        <v>224</v>
      </c>
      <c r="J5" s="6">
        <v>49.14</v>
      </c>
      <c r="K5">
        <v>1.02</v>
      </c>
      <c r="L5">
        <v>15.42</v>
      </c>
      <c r="M5">
        <v>0.05</v>
      </c>
      <c r="N5">
        <v>8.23</v>
      </c>
      <c r="O5">
        <v>0.17</v>
      </c>
      <c r="P5">
        <v>7.43</v>
      </c>
      <c r="Q5">
        <v>10.62</v>
      </c>
      <c r="R5">
        <v>1.77</v>
      </c>
      <c r="S5">
        <v>4.42</v>
      </c>
      <c r="T5">
        <v>0.78</v>
      </c>
      <c r="U5">
        <v>0.42</v>
      </c>
      <c r="V5">
        <v>0.54</v>
      </c>
      <c r="W5" s="7">
        <f t="shared" si="0"/>
        <v>100.01</v>
      </c>
      <c r="X5" s="6">
        <v>87.26</v>
      </c>
      <c r="Y5">
        <v>0.03</v>
      </c>
      <c r="Z5">
        <v>47.02</v>
      </c>
      <c r="AA5">
        <v>0.22</v>
      </c>
      <c r="AB5">
        <v>0.19</v>
      </c>
      <c r="AC5">
        <v>40.11</v>
      </c>
      <c r="AD5">
        <v>0.06</v>
      </c>
      <c r="AE5">
        <v>12.24</v>
      </c>
      <c r="AF5" s="13">
        <v>0.14000000000000001</v>
      </c>
      <c r="AG5" s="6"/>
      <c r="AL5" s="13"/>
      <c r="AM5" s="6">
        <v>49.624000000000002</v>
      </c>
      <c r="AN5">
        <v>1.0269999999999999</v>
      </c>
      <c r="AO5">
        <v>15.593</v>
      </c>
      <c r="AP5">
        <v>1.474</v>
      </c>
      <c r="AQ5">
        <v>6.6829999999999998</v>
      </c>
      <c r="AR5">
        <v>0.16800000000000001</v>
      </c>
      <c r="AS5">
        <v>7.585</v>
      </c>
      <c r="AT5">
        <v>10.743</v>
      </c>
      <c r="AU5">
        <v>1.794</v>
      </c>
      <c r="AV5">
        <v>4.47</v>
      </c>
      <c r="AW5">
        <v>0.78500000000000003</v>
      </c>
      <c r="AX5">
        <v>5.5E-2</v>
      </c>
      <c r="AY5">
        <v>0.2</v>
      </c>
      <c r="AZ5">
        <v>99.8</v>
      </c>
      <c r="BA5" s="13">
        <v>1.0029999999999999</v>
      </c>
    </row>
    <row r="6" spans="1:53" x14ac:dyDescent="0.2">
      <c r="A6" t="s">
        <v>24</v>
      </c>
      <c r="B6" s="12">
        <v>4365</v>
      </c>
      <c r="C6" t="s">
        <v>17</v>
      </c>
      <c r="D6" t="s">
        <v>18</v>
      </c>
      <c r="E6" t="s">
        <v>19</v>
      </c>
      <c r="F6" t="s">
        <v>20</v>
      </c>
      <c r="G6">
        <v>1148</v>
      </c>
      <c r="H6" s="13">
        <v>1022</v>
      </c>
      <c r="I6" s="21" t="s">
        <v>224</v>
      </c>
      <c r="J6" s="6">
        <v>47.03</v>
      </c>
      <c r="K6">
        <v>0.9</v>
      </c>
      <c r="L6">
        <v>16.03</v>
      </c>
      <c r="M6">
        <v>0.02</v>
      </c>
      <c r="N6">
        <v>8.83</v>
      </c>
      <c r="O6">
        <v>0.14000000000000001</v>
      </c>
      <c r="P6">
        <v>8.4499999999999993</v>
      </c>
      <c r="Q6">
        <v>10.97</v>
      </c>
      <c r="R6">
        <v>1.49</v>
      </c>
      <c r="S6">
        <v>4.37</v>
      </c>
      <c r="T6">
        <v>0.89</v>
      </c>
      <c r="U6">
        <v>0.36</v>
      </c>
      <c r="V6">
        <v>0.51</v>
      </c>
      <c r="W6" s="7">
        <f t="shared" si="0"/>
        <v>99.990000000000009</v>
      </c>
      <c r="X6" s="6">
        <v>84.96</v>
      </c>
      <c r="Y6">
        <v>0</v>
      </c>
      <c r="Z6">
        <v>45.49</v>
      </c>
      <c r="AA6">
        <v>0.24</v>
      </c>
      <c r="AB6">
        <v>0.24</v>
      </c>
      <c r="AC6">
        <v>39.6</v>
      </c>
      <c r="AD6">
        <v>0.02</v>
      </c>
      <c r="AE6">
        <v>14.36</v>
      </c>
      <c r="AF6" s="13">
        <v>0.04</v>
      </c>
      <c r="AG6" s="6"/>
      <c r="AL6" s="13"/>
      <c r="AM6" s="6">
        <v>48.015999999999998</v>
      </c>
      <c r="AN6">
        <v>0.97299999999999998</v>
      </c>
      <c r="AO6">
        <v>17.327999999999999</v>
      </c>
      <c r="AP6">
        <v>1.468</v>
      </c>
      <c r="AQ6">
        <v>6.665</v>
      </c>
      <c r="AR6">
        <v>0.151</v>
      </c>
      <c r="AS6">
        <v>6.2220000000000004</v>
      </c>
      <c r="AT6">
        <v>11.858000000000001</v>
      </c>
      <c r="AU6">
        <v>1.611</v>
      </c>
      <c r="AV6">
        <v>4.7240000000000002</v>
      </c>
      <c r="AW6">
        <v>0.96199999999999997</v>
      </c>
      <c r="AX6">
        <v>2.1999999999999999E-2</v>
      </c>
      <c r="AY6">
        <v>6.58</v>
      </c>
      <c r="AZ6">
        <v>93.42</v>
      </c>
      <c r="BA6" s="13">
        <v>1.073</v>
      </c>
    </row>
    <row r="7" spans="1:53" x14ac:dyDescent="0.2">
      <c r="A7" t="s">
        <v>25</v>
      </c>
      <c r="B7" s="12">
        <v>4365</v>
      </c>
      <c r="C7" t="s">
        <v>17</v>
      </c>
      <c r="D7" t="s">
        <v>18</v>
      </c>
      <c r="E7" t="s">
        <v>19</v>
      </c>
      <c r="F7" t="s">
        <v>20</v>
      </c>
      <c r="G7">
        <v>1148</v>
      </c>
      <c r="H7" s="13">
        <v>1010</v>
      </c>
      <c r="I7" s="21" t="s">
        <v>224</v>
      </c>
      <c r="J7" s="6">
        <v>49.8</v>
      </c>
      <c r="K7">
        <v>0.86</v>
      </c>
      <c r="L7">
        <v>14.37</v>
      </c>
      <c r="M7">
        <v>0.03</v>
      </c>
      <c r="N7">
        <v>7.58</v>
      </c>
      <c r="O7">
        <v>0.15</v>
      </c>
      <c r="P7">
        <v>10.54</v>
      </c>
      <c r="Q7">
        <v>8.89</v>
      </c>
      <c r="R7">
        <v>1.73</v>
      </c>
      <c r="S7">
        <v>4.47</v>
      </c>
      <c r="T7">
        <v>0.76</v>
      </c>
      <c r="U7">
        <v>0.4</v>
      </c>
      <c r="V7">
        <v>0.42</v>
      </c>
      <c r="W7" s="7">
        <f t="shared" si="0"/>
        <v>100.00000000000001</v>
      </c>
      <c r="X7" s="6">
        <v>87.97</v>
      </c>
      <c r="Y7">
        <v>0.03</v>
      </c>
      <c r="Z7">
        <v>47.55</v>
      </c>
      <c r="AA7">
        <v>0.22</v>
      </c>
      <c r="AB7">
        <v>0.21</v>
      </c>
      <c r="AC7">
        <v>40.159999999999997</v>
      </c>
      <c r="AD7">
        <v>0.06</v>
      </c>
      <c r="AE7">
        <v>11.6</v>
      </c>
      <c r="AF7" s="13">
        <v>0.17</v>
      </c>
      <c r="AG7" s="6">
        <v>1615</v>
      </c>
      <c r="AH7">
        <v>3.28</v>
      </c>
      <c r="AI7">
        <v>2392</v>
      </c>
      <c r="AJ7">
        <v>1946</v>
      </c>
      <c r="AK7">
        <v>4233</v>
      </c>
      <c r="AL7" s="13">
        <v>17.07</v>
      </c>
      <c r="AM7" s="6">
        <v>50.563000000000002</v>
      </c>
      <c r="AN7">
        <v>0.91400000000000003</v>
      </c>
      <c r="AO7">
        <v>15.268000000000001</v>
      </c>
      <c r="AP7">
        <v>1.492</v>
      </c>
      <c r="AQ7">
        <v>6.6509999999999998</v>
      </c>
      <c r="AR7">
        <v>0.159</v>
      </c>
      <c r="AS7">
        <v>8.0820000000000007</v>
      </c>
      <c r="AT7">
        <v>9.4450000000000003</v>
      </c>
      <c r="AU7">
        <v>1.8380000000000001</v>
      </c>
      <c r="AV7">
        <v>4.7489999999999997</v>
      </c>
      <c r="AW7">
        <v>0.80700000000000005</v>
      </c>
      <c r="AX7">
        <v>3.2000000000000001E-2</v>
      </c>
      <c r="AY7">
        <v>5.48</v>
      </c>
      <c r="AZ7">
        <v>94.52</v>
      </c>
      <c r="BA7" s="13">
        <v>1.0549999999999999</v>
      </c>
    </row>
    <row r="8" spans="1:53" x14ac:dyDescent="0.2">
      <c r="A8" t="s">
        <v>26</v>
      </c>
      <c r="B8" s="12" t="s">
        <v>27</v>
      </c>
      <c r="C8" t="s">
        <v>17</v>
      </c>
      <c r="D8" t="s">
        <v>18</v>
      </c>
      <c r="E8" t="s">
        <v>28</v>
      </c>
      <c r="F8" t="s">
        <v>20</v>
      </c>
      <c r="G8">
        <v>1143</v>
      </c>
      <c r="H8" s="13">
        <v>815</v>
      </c>
      <c r="I8" s="21" t="s">
        <v>224</v>
      </c>
      <c r="J8" s="6">
        <v>48.62</v>
      </c>
      <c r="K8">
        <v>1.01</v>
      </c>
      <c r="L8">
        <v>11.17</v>
      </c>
      <c r="M8">
        <v>7.0000000000000007E-2</v>
      </c>
      <c r="N8">
        <v>7.82</v>
      </c>
      <c r="O8">
        <v>0.14000000000000001</v>
      </c>
      <c r="P8">
        <v>8.8000000000000007</v>
      </c>
      <c r="Q8">
        <v>12.39</v>
      </c>
      <c r="R8">
        <v>1.92</v>
      </c>
      <c r="S8">
        <v>5.48</v>
      </c>
      <c r="T8">
        <v>1.1299999999999999</v>
      </c>
      <c r="U8">
        <v>0.49</v>
      </c>
      <c r="V8">
        <v>0.95</v>
      </c>
      <c r="W8" s="7">
        <f t="shared" si="0"/>
        <v>99.99</v>
      </c>
      <c r="X8" s="6">
        <v>89.63</v>
      </c>
      <c r="Y8">
        <v>0.03</v>
      </c>
      <c r="Z8">
        <v>48.97</v>
      </c>
      <c r="AA8">
        <v>0.28999999999999998</v>
      </c>
      <c r="AB8">
        <v>0.18</v>
      </c>
      <c r="AC8">
        <v>40.53</v>
      </c>
      <c r="AD8">
        <v>0.03</v>
      </c>
      <c r="AE8">
        <v>10.1</v>
      </c>
      <c r="AF8" s="13">
        <v>0.23</v>
      </c>
      <c r="AG8" s="6">
        <v>3170</v>
      </c>
      <c r="AH8">
        <v>3.9</v>
      </c>
      <c r="AI8">
        <v>5455</v>
      </c>
      <c r="AJ8">
        <v>4599</v>
      </c>
      <c r="AK8">
        <v>5383</v>
      </c>
      <c r="AL8" s="13">
        <v>15.45</v>
      </c>
      <c r="AM8" s="6">
        <v>49.267000000000003</v>
      </c>
      <c r="AN8">
        <v>1.028</v>
      </c>
      <c r="AO8">
        <v>11.369</v>
      </c>
      <c r="AP8">
        <v>1.8919999999999999</v>
      </c>
      <c r="AQ8">
        <v>6.2960000000000003</v>
      </c>
      <c r="AR8">
        <v>0.14199999999999999</v>
      </c>
      <c r="AS8">
        <v>8.6419999999999995</v>
      </c>
      <c r="AT8">
        <v>12.611000000000001</v>
      </c>
      <c r="AU8">
        <v>1.954</v>
      </c>
      <c r="AV8">
        <v>5.5780000000000003</v>
      </c>
      <c r="AW8">
        <v>1.1499999999999999</v>
      </c>
      <c r="AX8">
        <v>7.0999999999999994E-2</v>
      </c>
      <c r="AY8">
        <v>0.53</v>
      </c>
      <c r="AZ8">
        <v>99.47</v>
      </c>
      <c r="BA8" s="13">
        <v>1.0049999999999999</v>
      </c>
    </row>
    <row r="9" spans="1:53" x14ac:dyDescent="0.2">
      <c r="A9" t="s">
        <v>29</v>
      </c>
      <c r="B9" s="12" t="s">
        <v>27</v>
      </c>
      <c r="C9" t="s">
        <v>22</v>
      </c>
      <c r="D9" t="s">
        <v>18</v>
      </c>
      <c r="E9" t="s">
        <v>28</v>
      </c>
      <c r="F9" t="s">
        <v>20</v>
      </c>
      <c r="G9">
        <v>1190</v>
      </c>
      <c r="H9" s="13">
        <v>686</v>
      </c>
      <c r="I9" s="21" t="s">
        <v>225</v>
      </c>
      <c r="J9" s="6">
        <v>50.97</v>
      </c>
      <c r="K9">
        <v>1.27</v>
      </c>
      <c r="L9">
        <v>17.079999999999998</v>
      </c>
      <c r="M9">
        <v>0.01</v>
      </c>
      <c r="N9">
        <v>7.55</v>
      </c>
      <c r="O9">
        <v>0.11</v>
      </c>
      <c r="P9">
        <v>5.15</v>
      </c>
      <c r="Q9">
        <v>6.82</v>
      </c>
      <c r="R9">
        <v>2.96</v>
      </c>
      <c r="S9">
        <v>6.74</v>
      </c>
      <c r="T9">
        <v>1.06</v>
      </c>
      <c r="U9">
        <v>0.24</v>
      </c>
      <c r="V9">
        <v>0.05</v>
      </c>
      <c r="W9" s="7">
        <f t="shared" si="0"/>
        <v>100.01</v>
      </c>
      <c r="X9" s="6">
        <v>76.11</v>
      </c>
      <c r="Y9">
        <v>0.01</v>
      </c>
      <c r="Z9">
        <v>39.119999999999997</v>
      </c>
      <c r="AA9">
        <v>0.33</v>
      </c>
      <c r="AB9">
        <v>0.45</v>
      </c>
      <c r="AC9">
        <v>38.049999999999997</v>
      </c>
      <c r="AD9">
        <v>0.06</v>
      </c>
      <c r="AE9">
        <v>21.9</v>
      </c>
      <c r="AF9" s="13">
        <v>0.08</v>
      </c>
      <c r="AG9" s="6">
        <v>83</v>
      </c>
      <c r="AH9">
        <v>0.16</v>
      </c>
      <c r="AI9">
        <v>3537</v>
      </c>
      <c r="AJ9">
        <v>175</v>
      </c>
      <c r="AK9">
        <v>2377</v>
      </c>
      <c r="AL9" s="13">
        <v>17.010000000000002</v>
      </c>
      <c r="AM9" s="6">
        <v>51.506</v>
      </c>
      <c r="AN9">
        <v>1.3360000000000001</v>
      </c>
      <c r="AO9">
        <v>17.968</v>
      </c>
      <c r="AP9">
        <v>2.1459999999999999</v>
      </c>
      <c r="AQ9">
        <v>5.6269999999999998</v>
      </c>
      <c r="AR9">
        <v>0.11600000000000001</v>
      </c>
      <c r="AS9">
        <v>2.7959999999999998</v>
      </c>
      <c r="AT9">
        <v>7.1749999999999998</v>
      </c>
      <c r="AU9">
        <v>3.1139999999999999</v>
      </c>
      <c r="AV9">
        <v>7.0910000000000002</v>
      </c>
      <c r="AW9">
        <v>1.115</v>
      </c>
      <c r="AX9">
        <v>1.0999999999999999E-2</v>
      </c>
      <c r="AY9">
        <v>5.33</v>
      </c>
      <c r="AZ9">
        <v>94.67</v>
      </c>
      <c r="BA9" s="13">
        <v>1.0509999999999999</v>
      </c>
    </row>
    <row r="10" spans="1:53" x14ac:dyDescent="0.2">
      <c r="A10" t="s">
        <v>30</v>
      </c>
      <c r="B10" s="12" t="s">
        <v>27</v>
      </c>
      <c r="C10" t="s">
        <v>22</v>
      </c>
      <c r="D10" t="s">
        <v>18</v>
      </c>
      <c r="E10" t="s">
        <v>28</v>
      </c>
      <c r="F10" t="s">
        <v>20</v>
      </c>
      <c r="G10">
        <v>1208</v>
      </c>
      <c r="H10" s="13">
        <v>1048</v>
      </c>
      <c r="I10" s="21" t="s">
        <v>225</v>
      </c>
      <c r="J10" s="6">
        <v>50.94</v>
      </c>
      <c r="K10">
        <v>1.1599999999999999</v>
      </c>
      <c r="L10">
        <v>17.02</v>
      </c>
      <c r="M10">
        <v>0.03</v>
      </c>
      <c r="N10">
        <v>8.35</v>
      </c>
      <c r="O10">
        <v>0.13</v>
      </c>
      <c r="P10">
        <v>4.63</v>
      </c>
      <c r="Q10">
        <v>6.3</v>
      </c>
      <c r="R10">
        <v>2.93</v>
      </c>
      <c r="S10">
        <v>7.07</v>
      </c>
      <c r="T10">
        <v>1.2</v>
      </c>
      <c r="U10">
        <v>0.18</v>
      </c>
      <c r="V10">
        <v>0.05</v>
      </c>
      <c r="W10" s="7">
        <f t="shared" si="0"/>
        <v>99.989999999999981</v>
      </c>
      <c r="X10" s="6">
        <v>75.599999999999994</v>
      </c>
      <c r="Y10">
        <v>0.01</v>
      </c>
      <c r="Z10">
        <v>38.840000000000003</v>
      </c>
      <c r="AA10">
        <v>0.32</v>
      </c>
      <c r="AB10">
        <v>0.42</v>
      </c>
      <c r="AC10">
        <v>37.9</v>
      </c>
      <c r="AD10">
        <v>0.08</v>
      </c>
      <c r="AE10">
        <v>22.35</v>
      </c>
      <c r="AF10" s="13">
        <v>7.0000000000000007E-2</v>
      </c>
      <c r="AG10" s="6">
        <v>90</v>
      </c>
      <c r="AH10">
        <v>0.14000000000000001</v>
      </c>
      <c r="AI10">
        <v>3717</v>
      </c>
      <c r="AJ10">
        <v>156</v>
      </c>
      <c r="AK10">
        <v>1970</v>
      </c>
      <c r="AL10" s="13">
        <v>19.079999999999998</v>
      </c>
      <c r="AM10" s="6">
        <v>51.832999999999998</v>
      </c>
      <c r="AN10">
        <v>1.238</v>
      </c>
      <c r="AO10">
        <v>18.158999999999999</v>
      </c>
      <c r="AP10">
        <v>2.093</v>
      </c>
      <c r="AQ10">
        <v>5.31</v>
      </c>
      <c r="AR10">
        <v>0.13900000000000001</v>
      </c>
      <c r="AS10">
        <v>2.5259999999999998</v>
      </c>
      <c r="AT10">
        <v>6.7220000000000004</v>
      </c>
      <c r="AU10">
        <v>3.1259999999999999</v>
      </c>
      <c r="AV10">
        <v>7.5430000000000001</v>
      </c>
      <c r="AW10">
        <v>1.28</v>
      </c>
      <c r="AX10">
        <v>3.2000000000000001E-2</v>
      </c>
      <c r="AY10">
        <v>6.2</v>
      </c>
      <c r="AZ10">
        <v>93.8</v>
      </c>
      <c r="BA10" s="13">
        <v>1.0669999999999999</v>
      </c>
    </row>
    <row r="11" spans="1:53" x14ac:dyDescent="0.2">
      <c r="A11" t="s">
        <v>31</v>
      </c>
      <c r="B11" s="12" t="s">
        <v>27</v>
      </c>
      <c r="C11" t="s">
        <v>22</v>
      </c>
      <c r="D11" t="s">
        <v>18</v>
      </c>
      <c r="E11" t="s">
        <v>28</v>
      </c>
      <c r="F11" t="s">
        <v>20</v>
      </c>
      <c r="G11">
        <v>1142</v>
      </c>
      <c r="H11" s="13">
        <v>893</v>
      </c>
      <c r="I11" s="21" t="s">
        <v>225</v>
      </c>
      <c r="J11" s="6">
        <v>51.69</v>
      </c>
      <c r="K11">
        <v>1.19</v>
      </c>
      <c r="L11">
        <v>18.39</v>
      </c>
      <c r="M11">
        <v>0</v>
      </c>
      <c r="N11">
        <v>7.42</v>
      </c>
      <c r="O11">
        <v>0.14000000000000001</v>
      </c>
      <c r="P11">
        <v>3.33</v>
      </c>
      <c r="Q11">
        <v>5.44</v>
      </c>
      <c r="R11">
        <v>3.34</v>
      </c>
      <c r="S11">
        <v>7.56</v>
      </c>
      <c r="T11">
        <v>1.1499999999999999</v>
      </c>
      <c r="U11">
        <v>0.28999999999999998</v>
      </c>
      <c r="V11">
        <v>0.06</v>
      </c>
      <c r="W11" s="7">
        <f t="shared" si="0"/>
        <v>100</v>
      </c>
      <c r="X11" s="6">
        <v>73.25</v>
      </c>
      <c r="Y11">
        <v>0</v>
      </c>
      <c r="Z11">
        <v>37.200000000000003</v>
      </c>
      <c r="AA11">
        <v>0.28999999999999998</v>
      </c>
      <c r="AB11">
        <v>0.47</v>
      </c>
      <c r="AC11">
        <v>37.64</v>
      </c>
      <c r="AD11">
        <v>7.0000000000000007E-2</v>
      </c>
      <c r="AE11">
        <v>24.22</v>
      </c>
      <c r="AF11" s="13">
        <v>0.1</v>
      </c>
      <c r="AG11" s="6">
        <v>170</v>
      </c>
      <c r="AH11">
        <v>0.44</v>
      </c>
      <c r="AI11">
        <v>4122</v>
      </c>
      <c r="AJ11">
        <v>247</v>
      </c>
      <c r="AK11">
        <v>2692</v>
      </c>
      <c r="AL11" s="13">
        <v>19.11</v>
      </c>
      <c r="AM11" s="6">
        <v>52.238999999999997</v>
      </c>
      <c r="AN11">
        <v>1.2350000000000001</v>
      </c>
      <c r="AO11">
        <v>19.084</v>
      </c>
      <c r="AP11">
        <v>2.109</v>
      </c>
      <c r="AQ11">
        <v>5.0270000000000001</v>
      </c>
      <c r="AR11">
        <v>0.14499999999999999</v>
      </c>
      <c r="AS11">
        <v>2.012</v>
      </c>
      <c r="AT11">
        <v>5.6449999999999996</v>
      </c>
      <c r="AU11">
        <v>3.4660000000000002</v>
      </c>
      <c r="AV11">
        <v>7.8449999999999998</v>
      </c>
      <c r="AW11">
        <v>1.1930000000000001</v>
      </c>
      <c r="AX11">
        <v>0</v>
      </c>
      <c r="AY11">
        <v>3.62</v>
      </c>
      <c r="AZ11">
        <v>96.38</v>
      </c>
      <c r="BA11" s="13">
        <v>1.036</v>
      </c>
    </row>
    <row r="12" spans="1:53" x14ac:dyDescent="0.2">
      <c r="A12" t="s">
        <v>32</v>
      </c>
      <c r="B12" s="12" t="s">
        <v>27</v>
      </c>
      <c r="C12" t="s">
        <v>22</v>
      </c>
      <c r="D12" t="s">
        <v>18</v>
      </c>
      <c r="E12" t="s">
        <v>28</v>
      </c>
      <c r="F12" t="s">
        <v>20</v>
      </c>
      <c r="G12">
        <v>1229</v>
      </c>
      <c r="H12" s="13">
        <v>1034</v>
      </c>
      <c r="I12" s="21" t="s">
        <v>224</v>
      </c>
      <c r="J12" s="6">
        <v>48.66</v>
      </c>
      <c r="K12">
        <v>1.03</v>
      </c>
      <c r="L12">
        <v>12.85</v>
      </c>
      <c r="M12">
        <v>0.01</v>
      </c>
      <c r="N12">
        <v>7.69</v>
      </c>
      <c r="O12">
        <v>0.11</v>
      </c>
      <c r="P12">
        <v>11.29</v>
      </c>
      <c r="Q12">
        <v>9.3699999999999992</v>
      </c>
      <c r="R12">
        <v>1.87</v>
      </c>
      <c r="S12">
        <v>5.42</v>
      </c>
      <c r="T12">
        <v>0.87</v>
      </c>
      <c r="U12">
        <v>0.4</v>
      </c>
      <c r="V12">
        <v>0.43</v>
      </c>
      <c r="W12" s="7">
        <f t="shared" si="0"/>
        <v>100</v>
      </c>
      <c r="X12" s="6">
        <v>88.28</v>
      </c>
      <c r="Y12">
        <v>0</v>
      </c>
      <c r="Z12">
        <v>47.89</v>
      </c>
      <c r="AA12">
        <v>0.28000000000000003</v>
      </c>
      <c r="AB12">
        <v>0.21</v>
      </c>
      <c r="AC12">
        <v>40.07</v>
      </c>
      <c r="AD12">
        <v>0.04</v>
      </c>
      <c r="AE12">
        <v>11.33</v>
      </c>
      <c r="AF12" s="13">
        <v>0.18</v>
      </c>
      <c r="AG12" s="6">
        <v>2215</v>
      </c>
      <c r="AH12">
        <v>3.81</v>
      </c>
      <c r="AI12">
        <v>3743</v>
      </c>
      <c r="AJ12">
        <v>2132</v>
      </c>
      <c r="AK12">
        <v>4751</v>
      </c>
      <c r="AL12" s="13">
        <v>15.72</v>
      </c>
      <c r="AM12" s="6">
        <v>49.622</v>
      </c>
      <c r="AN12">
        <v>1.1279999999999999</v>
      </c>
      <c r="AO12">
        <v>14.074</v>
      </c>
      <c r="AP12">
        <v>1.76</v>
      </c>
      <c r="AQ12">
        <v>6.4050000000000002</v>
      </c>
      <c r="AR12">
        <v>0.12</v>
      </c>
      <c r="AS12">
        <v>7.68</v>
      </c>
      <c r="AT12">
        <v>10.263</v>
      </c>
      <c r="AU12">
        <v>2.048</v>
      </c>
      <c r="AV12">
        <v>5.9359999999999999</v>
      </c>
      <c r="AW12">
        <v>0.95299999999999996</v>
      </c>
      <c r="AX12">
        <v>1.0999999999999999E-2</v>
      </c>
      <c r="AY12">
        <v>8.3000000000000007</v>
      </c>
      <c r="AZ12">
        <v>91.7</v>
      </c>
      <c r="BA12" s="13">
        <v>1.0880000000000001</v>
      </c>
    </row>
    <row r="13" spans="1:53" x14ac:dyDescent="0.2">
      <c r="A13" t="s">
        <v>33</v>
      </c>
      <c r="B13" s="12" t="s">
        <v>27</v>
      </c>
      <c r="C13" t="s">
        <v>22</v>
      </c>
      <c r="D13" t="s">
        <v>18</v>
      </c>
      <c r="E13" t="s">
        <v>28</v>
      </c>
      <c r="F13" t="s">
        <v>20</v>
      </c>
      <c r="G13">
        <v>1210</v>
      </c>
      <c r="H13" s="13">
        <v>1022</v>
      </c>
      <c r="I13" s="21" t="s">
        <v>224</v>
      </c>
      <c r="J13" s="6">
        <v>46.98</v>
      </c>
      <c r="K13">
        <v>1.04</v>
      </c>
      <c r="L13">
        <v>14.11</v>
      </c>
      <c r="M13">
        <v>0.04</v>
      </c>
      <c r="N13">
        <v>8.8000000000000007</v>
      </c>
      <c r="O13">
        <v>0.17</v>
      </c>
      <c r="P13">
        <v>10.08</v>
      </c>
      <c r="Q13">
        <v>9.3699999999999992</v>
      </c>
      <c r="R13">
        <v>1.99</v>
      </c>
      <c r="S13">
        <v>5.34</v>
      </c>
      <c r="T13">
        <v>0.96</v>
      </c>
      <c r="U13">
        <v>0.43</v>
      </c>
      <c r="V13">
        <v>0.69</v>
      </c>
      <c r="W13" s="7">
        <f t="shared" si="0"/>
        <v>100</v>
      </c>
      <c r="X13" s="6">
        <v>86.06</v>
      </c>
      <c r="Y13">
        <v>0</v>
      </c>
      <c r="Z13">
        <v>46.16</v>
      </c>
      <c r="AA13">
        <v>0.26</v>
      </c>
      <c r="AB13">
        <v>0.23</v>
      </c>
      <c r="AC13">
        <v>39.89</v>
      </c>
      <c r="AD13">
        <v>0</v>
      </c>
      <c r="AE13">
        <v>13.33</v>
      </c>
      <c r="AF13" s="13">
        <v>0.12</v>
      </c>
      <c r="AG13" s="6">
        <v>2042</v>
      </c>
      <c r="AH13">
        <v>3.39</v>
      </c>
      <c r="AI13">
        <v>3852</v>
      </c>
      <c r="AJ13">
        <v>3012</v>
      </c>
      <c r="AK13">
        <v>4381</v>
      </c>
      <c r="AL13" s="13"/>
      <c r="AM13" s="6">
        <v>48.354999999999997</v>
      </c>
      <c r="AN13">
        <v>1.173</v>
      </c>
      <c r="AO13">
        <v>15.92</v>
      </c>
      <c r="AP13">
        <v>1.7909999999999999</v>
      </c>
      <c r="AQ13">
        <v>6.3760000000000003</v>
      </c>
      <c r="AR13">
        <v>0.192</v>
      </c>
      <c r="AS13">
        <v>6.2210000000000001</v>
      </c>
      <c r="AT13">
        <v>10.571999999999999</v>
      </c>
      <c r="AU13">
        <v>2.2450000000000001</v>
      </c>
      <c r="AV13">
        <v>6.0250000000000004</v>
      </c>
      <c r="AW13">
        <v>1.083</v>
      </c>
      <c r="AX13">
        <v>4.4999999999999998E-2</v>
      </c>
      <c r="AY13">
        <v>10.35</v>
      </c>
      <c r="AZ13">
        <v>89.65</v>
      </c>
      <c r="BA13" s="13">
        <v>1.1180000000000001</v>
      </c>
    </row>
    <row r="14" spans="1:53" x14ac:dyDescent="0.2">
      <c r="A14" t="s">
        <v>34</v>
      </c>
      <c r="B14" s="12" t="s">
        <v>27</v>
      </c>
      <c r="C14" t="s">
        <v>22</v>
      </c>
      <c r="D14" t="s">
        <v>18</v>
      </c>
      <c r="E14" t="s">
        <v>28</v>
      </c>
      <c r="F14" t="s">
        <v>20</v>
      </c>
      <c r="G14">
        <v>1210</v>
      </c>
      <c r="H14" s="13">
        <v>1022</v>
      </c>
      <c r="I14" s="21" t="s">
        <v>224</v>
      </c>
      <c r="J14" s="6">
        <v>47.14</v>
      </c>
      <c r="K14">
        <v>1.1000000000000001</v>
      </c>
      <c r="L14">
        <v>13.86</v>
      </c>
      <c r="M14">
        <v>0.01</v>
      </c>
      <c r="N14">
        <v>8.81</v>
      </c>
      <c r="O14">
        <v>0.16</v>
      </c>
      <c r="P14">
        <v>10.050000000000001</v>
      </c>
      <c r="Q14">
        <v>9.7100000000000009</v>
      </c>
      <c r="R14">
        <v>1.84</v>
      </c>
      <c r="S14">
        <v>5.15</v>
      </c>
      <c r="T14">
        <v>1</v>
      </c>
      <c r="U14">
        <v>0.46</v>
      </c>
      <c r="V14">
        <v>0.71</v>
      </c>
      <c r="W14" s="7">
        <f t="shared" si="0"/>
        <v>100.00000000000001</v>
      </c>
      <c r="X14" s="6">
        <v>86.08</v>
      </c>
      <c r="Y14">
        <v>0</v>
      </c>
      <c r="Z14">
        <v>46.17</v>
      </c>
      <c r="AA14">
        <v>0.25</v>
      </c>
      <c r="AB14">
        <v>0.22</v>
      </c>
      <c r="AC14">
        <v>39.92</v>
      </c>
      <c r="AD14">
        <v>0</v>
      </c>
      <c r="AE14">
        <v>13.31</v>
      </c>
      <c r="AF14" s="13">
        <v>0.12</v>
      </c>
      <c r="AG14" s="6">
        <v>2376</v>
      </c>
      <c r="AH14">
        <v>3.63</v>
      </c>
      <c r="AI14">
        <v>3816</v>
      </c>
      <c r="AJ14">
        <v>3155</v>
      </c>
      <c r="AK14">
        <v>4774</v>
      </c>
      <c r="AL14" s="13">
        <v>16.260000000000002</v>
      </c>
      <c r="AM14" s="6">
        <v>48.542999999999999</v>
      </c>
      <c r="AN14">
        <v>1.238</v>
      </c>
      <c r="AO14">
        <v>15.596</v>
      </c>
      <c r="AP14">
        <v>1.754</v>
      </c>
      <c r="AQ14">
        <v>6.415</v>
      </c>
      <c r="AR14">
        <v>0.18</v>
      </c>
      <c r="AS14">
        <v>6.3470000000000004</v>
      </c>
      <c r="AT14">
        <v>10.926</v>
      </c>
      <c r="AU14">
        <v>2.0699999999999998</v>
      </c>
      <c r="AV14">
        <v>5.7949999999999999</v>
      </c>
      <c r="AW14">
        <v>1.125</v>
      </c>
      <c r="AX14">
        <v>1.0999999999999999E-2</v>
      </c>
      <c r="AY14">
        <v>10.039999999999999</v>
      </c>
      <c r="AZ14">
        <v>89.96</v>
      </c>
      <c r="BA14" s="13">
        <v>1.1140000000000001</v>
      </c>
    </row>
    <row r="15" spans="1:53" x14ac:dyDescent="0.2">
      <c r="A15" t="s">
        <v>35</v>
      </c>
      <c r="B15" s="12" t="s">
        <v>27</v>
      </c>
      <c r="C15" t="s">
        <v>17</v>
      </c>
      <c r="D15" t="s">
        <v>18</v>
      </c>
      <c r="E15" t="s">
        <v>28</v>
      </c>
      <c r="F15" t="s">
        <v>20</v>
      </c>
      <c r="G15">
        <v>1171</v>
      </c>
      <c r="H15" s="13">
        <v>1065</v>
      </c>
      <c r="I15" s="21" t="s">
        <v>224</v>
      </c>
      <c r="J15" s="6">
        <v>49.81</v>
      </c>
      <c r="K15">
        <v>0.98</v>
      </c>
      <c r="L15">
        <v>11.18</v>
      </c>
      <c r="M15">
        <v>0.04</v>
      </c>
      <c r="N15">
        <v>7.79</v>
      </c>
      <c r="O15">
        <v>0.14000000000000001</v>
      </c>
      <c r="P15">
        <v>9.52</v>
      </c>
      <c r="Q15">
        <v>11.64</v>
      </c>
      <c r="R15">
        <v>2.0499999999999998</v>
      </c>
      <c r="S15">
        <v>5.0999999999999996</v>
      </c>
      <c r="T15">
        <v>0.9</v>
      </c>
      <c r="U15">
        <v>0.35</v>
      </c>
      <c r="V15">
        <v>0.49</v>
      </c>
      <c r="W15" s="7">
        <f t="shared" si="0"/>
        <v>99.99</v>
      </c>
      <c r="X15" s="6">
        <v>89.96</v>
      </c>
      <c r="Y15">
        <v>0.06</v>
      </c>
      <c r="Z15">
        <v>49.01</v>
      </c>
      <c r="AA15">
        <v>0.27</v>
      </c>
      <c r="AB15">
        <v>0.16</v>
      </c>
      <c r="AC15">
        <v>40.49</v>
      </c>
      <c r="AD15">
        <v>0.05</v>
      </c>
      <c r="AE15">
        <v>9.76</v>
      </c>
      <c r="AF15" s="13">
        <v>0.2</v>
      </c>
      <c r="AG15" s="6"/>
      <c r="AL15" s="13"/>
      <c r="AM15" s="6">
        <v>50.192999999999998</v>
      </c>
      <c r="AN15">
        <v>0.995</v>
      </c>
      <c r="AO15">
        <v>11.351000000000001</v>
      </c>
      <c r="AP15">
        <v>1.8380000000000001</v>
      </c>
      <c r="AQ15">
        <v>6.3369999999999997</v>
      </c>
      <c r="AR15">
        <v>0.14199999999999999</v>
      </c>
      <c r="AS15">
        <v>9.1120000000000001</v>
      </c>
      <c r="AT15">
        <v>11.818</v>
      </c>
      <c r="AU15">
        <v>2.081</v>
      </c>
      <c r="AV15">
        <v>5.1779999999999999</v>
      </c>
      <c r="AW15">
        <v>0.91400000000000003</v>
      </c>
      <c r="AX15">
        <v>4.1000000000000002E-2</v>
      </c>
      <c r="AY15">
        <v>0.92</v>
      </c>
      <c r="AZ15">
        <v>99.08</v>
      </c>
      <c r="BA15" s="13">
        <v>1.008</v>
      </c>
    </row>
    <row r="16" spans="1:53" x14ac:dyDescent="0.2">
      <c r="A16" t="s">
        <v>36</v>
      </c>
      <c r="B16" s="12" t="s">
        <v>27</v>
      </c>
      <c r="C16" t="s">
        <v>17</v>
      </c>
      <c r="D16" t="s">
        <v>18</v>
      </c>
      <c r="E16" t="s">
        <v>28</v>
      </c>
      <c r="F16" t="s">
        <v>20</v>
      </c>
      <c r="G16">
        <v>1160</v>
      </c>
      <c r="H16" s="13">
        <v>1076</v>
      </c>
      <c r="I16" s="21" t="s">
        <v>224</v>
      </c>
      <c r="J16" s="6">
        <v>48.53</v>
      </c>
      <c r="K16">
        <v>1.1100000000000001</v>
      </c>
      <c r="L16">
        <v>11.36</v>
      </c>
      <c r="M16">
        <v>0.12</v>
      </c>
      <c r="N16">
        <v>7.66</v>
      </c>
      <c r="O16">
        <v>0.13</v>
      </c>
      <c r="P16">
        <v>7.24</v>
      </c>
      <c r="Q16">
        <v>14.03</v>
      </c>
      <c r="R16">
        <v>1.57</v>
      </c>
      <c r="S16">
        <v>5.86</v>
      </c>
      <c r="T16">
        <v>1.1299999999999999</v>
      </c>
      <c r="U16">
        <v>0.62</v>
      </c>
      <c r="V16">
        <v>0.65</v>
      </c>
      <c r="W16" s="7">
        <f t="shared" si="0"/>
        <v>100.00999999999998</v>
      </c>
      <c r="X16" s="6">
        <v>89.93</v>
      </c>
      <c r="Y16">
        <v>0.03</v>
      </c>
      <c r="Z16">
        <v>49.04</v>
      </c>
      <c r="AA16">
        <v>0.26</v>
      </c>
      <c r="AB16">
        <v>0.17</v>
      </c>
      <c r="AC16">
        <v>40.47</v>
      </c>
      <c r="AD16">
        <v>0.02</v>
      </c>
      <c r="AE16">
        <v>9.7899999999999991</v>
      </c>
      <c r="AF16" s="13">
        <v>0.23</v>
      </c>
      <c r="AG16" s="6">
        <v>5113</v>
      </c>
      <c r="AH16">
        <v>4.5</v>
      </c>
      <c r="AI16">
        <v>5706</v>
      </c>
      <c r="AJ16">
        <v>3077</v>
      </c>
      <c r="AK16">
        <v>6220</v>
      </c>
      <c r="AL16" s="13">
        <v>17.02</v>
      </c>
      <c r="AM16" s="6">
        <v>48.682000000000002</v>
      </c>
      <c r="AN16">
        <v>1.0760000000000001</v>
      </c>
      <c r="AO16">
        <v>11.010999999999999</v>
      </c>
      <c r="AP16">
        <v>1.889</v>
      </c>
      <c r="AQ16">
        <v>6.3090000000000002</v>
      </c>
      <c r="AR16">
        <v>0.126</v>
      </c>
      <c r="AS16">
        <v>8.8960000000000008</v>
      </c>
      <c r="AT16">
        <v>13.598000000000001</v>
      </c>
      <c r="AU16">
        <v>1.522</v>
      </c>
      <c r="AV16">
        <v>5.68</v>
      </c>
      <c r="AW16">
        <v>1.095</v>
      </c>
      <c r="AX16">
        <v>0.11600000000000001</v>
      </c>
      <c r="AY16">
        <v>-4.2</v>
      </c>
      <c r="AZ16">
        <v>104.2</v>
      </c>
      <c r="BA16" s="13">
        <v>0.95899999999999996</v>
      </c>
    </row>
    <row r="17" spans="1:53" x14ac:dyDescent="0.2">
      <c r="A17" t="s">
        <v>37</v>
      </c>
      <c r="B17" s="12">
        <v>472</v>
      </c>
      <c r="C17" t="s">
        <v>38</v>
      </c>
      <c r="D17" t="s">
        <v>18</v>
      </c>
      <c r="E17" t="s">
        <v>39</v>
      </c>
      <c r="F17" t="s">
        <v>20</v>
      </c>
      <c r="G17">
        <v>1155</v>
      </c>
      <c r="H17" s="13">
        <v>847</v>
      </c>
      <c r="I17" s="21" t="s">
        <v>224</v>
      </c>
      <c r="J17" s="6">
        <v>49.02</v>
      </c>
      <c r="K17">
        <v>1.23</v>
      </c>
      <c r="L17">
        <v>12.74</v>
      </c>
      <c r="M17">
        <v>0.05</v>
      </c>
      <c r="N17">
        <v>7.89</v>
      </c>
      <c r="O17">
        <v>0.17</v>
      </c>
      <c r="P17">
        <v>8</v>
      </c>
      <c r="Q17">
        <v>12.34</v>
      </c>
      <c r="R17">
        <v>1.49</v>
      </c>
      <c r="S17">
        <v>5.43</v>
      </c>
      <c r="T17">
        <v>0.74</v>
      </c>
      <c r="U17">
        <v>0.3</v>
      </c>
      <c r="V17">
        <v>0.61</v>
      </c>
      <c r="W17" s="7">
        <f t="shared" si="0"/>
        <v>100.00999999999998</v>
      </c>
      <c r="X17" s="6">
        <v>90.09</v>
      </c>
      <c r="Y17">
        <v>0.02</v>
      </c>
      <c r="Z17">
        <v>49.01</v>
      </c>
      <c r="AA17">
        <v>0.27</v>
      </c>
      <c r="AB17">
        <v>0.17</v>
      </c>
      <c r="AC17">
        <v>40.659999999999997</v>
      </c>
      <c r="AD17">
        <v>0.04</v>
      </c>
      <c r="AE17">
        <v>9.61</v>
      </c>
      <c r="AF17" s="13">
        <v>0.22</v>
      </c>
      <c r="AG17" s="6">
        <v>2594</v>
      </c>
      <c r="AH17">
        <v>3.1</v>
      </c>
      <c r="AI17">
        <v>3191</v>
      </c>
      <c r="AJ17">
        <v>2070</v>
      </c>
      <c r="AK17">
        <v>2739</v>
      </c>
      <c r="AL17" s="13">
        <v>16.440000000000001</v>
      </c>
      <c r="AM17" s="6">
        <v>49.106000000000002</v>
      </c>
      <c r="AN17">
        <v>1.1990000000000001</v>
      </c>
      <c r="AO17">
        <v>12.423999999999999</v>
      </c>
      <c r="AP17">
        <v>1.716</v>
      </c>
      <c r="AQ17">
        <v>6.4610000000000003</v>
      </c>
      <c r="AR17">
        <v>0.16600000000000001</v>
      </c>
      <c r="AS17">
        <v>9.3740000000000006</v>
      </c>
      <c r="AT17">
        <v>12.034000000000001</v>
      </c>
      <c r="AU17">
        <v>1.4530000000000001</v>
      </c>
      <c r="AV17">
        <v>5.2949999999999999</v>
      </c>
      <c r="AW17">
        <v>0.72199999999999998</v>
      </c>
      <c r="AX17">
        <v>4.9000000000000002E-2</v>
      </c>
      <c r="AY17">
        <v>-3.29</v>
      </c>
      <c r="AZ17">
        <v>103.29</v>
      </c>
      <c r="BA17" s="13">
        <v>0.96799999999999997</v>
      </c>
    </row>
    <row r="18" spans="1:53" x14ac:dyDescent="0.2">
      <c r="A18" t="s">
        <v>40</v>
      </c>
      <c r="B18" s="12" t="s">
        <v>41</v>
      </c>
      <c r="C18" t="s">
        <v>42</v>
      </c>
      <c r="D18" t="s">
        <v>18</v>
      </c>
      <c r="E18" t="s">
        <v>43</v>
      </c>
      <c r="F18" t="s">
        <v>20</v>
      </c>
      <c r="G18">
        <v>1154</v>
      </c>
      <c r="H18" s="13">
        <v>1082</v>
      </c>
      <c r="I18" s="21" t="s">
        <v>224</v>
      </c>
      <c r="J18" s="6">
        <v>47.68</v>
      </c>
      <c r="K18">
        <v>1.1299999999999999</v>
      </c>
      <c r="L18">
        <v>15.9</v>
      </c>
      <c r="M18">
        <v>0.04</v>
      </c>
      <c r="N18">
        <v>7.91</v>
      </c>
      <c r="O18">
        <v>0.11</v>
      </c>
      <c r="P18">
        <v>7.81</v>
      </c>
      <c r="Q18">
        <v>9.84</v>
      </c>
      <c r="R18">
        <v>2.16</v>
      </c>
      <c r="S18">
        <v>5.38</v>
      </c>
      <c r="T18">
        <v>1.01</v>
      </c>
      <c r="U18">
        <v>0.53</v>
      </c>
      <c r="V18">
        <v>0.51</v>
      </c>
      <c r="W18" s="7">
        <f t="shared" si="0"/>
        <v>100.01000000000002</v>
      </c>
      <c r="X18" s="6">
        <v>86.16</v>
      </c>
      <c r="Y18">
        <v>0.01</v>
      </c>
      <c r="Z18">
        <v>46.44</v>
      </c>
      <c r="AA18">
        <v>0.25</v>
      </c>
      <c r="AB18">
        <v>0.24</v>
      </c>
      <c r="AC18">
        <v>39.54</v>
      </c>
      <c r="AD18">
        <v>0.03</v>
      </c>
      <c r="AE18">
        <v>13.3</v>
      </c>
      <c r="AF18" s="13">
        <v>0.18</v>
      </c>
      <c r="AG18" s="6">
        <v>2279</v>
      </c>
      <c r="AH18">
        <v>3.65</v>
      </c>
      <c r="AI18">
        <v>3040</v>
      </c>
      <c r="AJ18">
        <v>2566</v>
      </c>
      <c r="AK18">
        <v>6014</v>
      </c>
      <c r="AL18" s="13">
        <v>16.91</v>
      </c>
      <c r="AM18" s="6">
        <v>48.334000000000003</v>
      </c>
      <c r="AN18">
        <v>1.179</v>
      </c>
      <c r="AO18">
        <v>16.593</v>
      </c>
      <c r="AP18">
        <v>1.6850000000000001</v>
      </c>
      <c r="AQ18">
        <v>6.4710000000000001</v>
      </c>
      <c r="AR18">
        <v>0.115</v>
      </c>
      <c r="AS18">
        <v>6.3890000000000002</v>
      </c>
      <c r="AT18">
        <v>10.269</v>
      </c>
      <c r="AU18">
        <v>2.254</v>
      </c>
      <c r="AV18">
        <v>5.6150000000000002</v>
      </c>
      <c r="AW18">
        <v>1.054</v>
      </c>
      <c r="AX18">
        <v>4.2000000000000003E-2</v>
      </c>
      <c r="AY18">
        <v>3.43</v>
      </c>
      <c r="AZ18">
        <v>96.57</v>
      </c>
      <c r="BA18" s="13">
        <v>1.0349999999999999</v>
      </c>
    </row>
    <row r="19" spans="1:53" x14ac:dyDescent="0.2">
      <c r="A19" t="s">
        <v>44</v>
      </c>
      <c r="B19" s="12" t="s">
        <v>45</v>
      </c>
      <c r="C19" t="s">
        <v>46</v>
      </c>
      <c r="D19" t="s">
        <v>47</v>
      </c>
      <c r="E19" t="s">
        <v>48</v>
      </c>
      <c r="F19" t="s">
        <v>20</v>
      </c>
      <c r="G19">
        <v>1213</v>
      </c>
      <c r="H19" s="13">
        <v>975</v>
      </c>
      <c r="I19" s="21" t="s">
        <v>225</v>
      </c>
      <c r="J19" s="6">
        <v>52.44</v>
      </c>
      <c r="K19">
        <v>1.18</v>
      </c>
      <c r="L19">
        <v>17.82</v>
      </c>
      <c r="M19">
        <v>0.01</v>
      </c>
      <c r="N19">
        <v>6.48</v>
      </c>
      <c r="O19">
        <v>0.1</v>
      </c>
      <c r="P19">
        <v>4.29</v>
      </c>
      <c r="Q19">
        <v>5.35</v>
      </c>
      <c r="R19">
        <v>3.51</v>
      </c>
      <c r="S19">
        <v>8.09</v>
      </c>
      <c r="T19">
        <v>0.51</v>
      </c>
      <c r="U19">
        <v>0.2</v>
      </c>
      <c r="V19">
        <v>0.03</v>
      </c>
      <c r="W19" s="7">
        <f t="shared" si="0"/>
        <v>100.01000000000002</v>
      </c>
      <c r="X19" s="6">
        <v>71.53</v>
      </c>
      <c r="Y19">
        <v>0.02</v>
      </c>
      <c r="Z19">
        <v>36.04</v>
      </c>
      <c r="AA19">
        <v>0.31</v>
      </c>
      <c r="AB19">
        <v>0.45</v>
      </c>
      <c r="AC19">
        <v>37.479999999999997</v>
      </c>
      <c r="AD19">
        <v>7.0000000000000007E-2</v>
      </c>
      <c r="AE19">
        <v>25.57</v>
      </c>
      <c r="AF19" s="13">
        <v>7.0000000000000007E-2</v>
      </c>
      <c r="AG19" s="6">
        <v>358</v>
      </c>
      <c r="AH19">
        <v>0.2</v>
      </c>
      <c r="AI19">
        <v>8104</v>
      </c>
      <c r="AJ19">
        <v>163</v>
      </c>
      <c r="AK19">
        <v>3264</v>
      </c>
      <c r="AL19" s="13">
        <v>20.239999999999998</v>
      </c>
      <c r="AM19" s="6">
        <v>53.223999999999997</v>
      </c>
      <c r="AN19">
        <v>1.256</v>
      </c>
      <c r="AO19">
        <v>18.971</v>
      </c>
      <c r="AP19">
        <v>2.0699999999999998</v>
      </c>
      <c r="AQ19">
        <v>4.2679999999999998</v>
      </c>
      <c r="AR19">
        <v>0.106</v>
      </c>
      <c r="AS19">
        <v>1.506</v>
      </c>
      <c r="AT19">
        <v>5.6959999999999997</v>
      </c>
      <c r="AU19">
        <v>3.7370000000000001</v>
      </c>
      <c r="AV19">
        <v>8.6120000000000001</v>
      </c>
      <c r="AW19">
        <v>0.54300000000000004</v>
      </c>
      <c r="AX19">
        <v>1.0999999999999999E-2</v>
      </c>
      <c r="AY19">
        <v>6.88</v>
      </c>
      <c r="AZ19">
        <v>93.12</v>
      </c>
      <c r="BA19" s="13">
        <v>1.0640000000000001</v>
      </c>
    </row>
    <row r="20" spans="1:53" x14ac:dyDescent="0.2">
      <c r="A20" t="s">
        <v>49</v>
      </c>
      <c r="B20" s="12" t="s">
        <v>45</v>
      </c>
      <c r="C20" t="s">
        <v>46</v>
      </c>
      <c r="D20" t="s">
        <v>47</v>
      </c>
      <c r="E20" t="s">
        <v>48</v>
      </c>
      <c r="F20" t="s">
        <v>20</v>
      </c>
      <c r="G20">
        <v>1198</v>
      </c>
      <c r="H20" s="13"/>
      <c r="I20" s="21" t="s">
        <v>225</v>
      </c>
      <c r="J20" s="6">
        <v>53.89</v>
      </c>
      <c r="K20">
        <v>1.07</v>
      </c>
      <c r="L20">
        <v>18.71</v>
      </c>
      <c r="M20">
        <v>0</v>
      </c>
      <c r="N20">
        <v>5.98</v>
      </c>
      <c r="O20">
        <v>0.1</v>
      </c>
      <c r="P20">
        <v>3.15</v>
      </c>
      <c r="Q20">
        <v>3.84</v>
      </c>
      <c r="R20">
        <v>3.2</v>
      </c>
      <c r="S20">
        <v>9.26</v>
      </c>
      <c r="T20">
        <v>0.49</v>
      </c>
      <c r="U20">
        <v>0.27</v>
      </c>
      <c r="V20">
        <v>0.04</v>
      </c>
      <c r="W20" s="7">
        <f t="shared" si="0"/>
        <v>100.00000000000001</v>
      </c>
      <c r="X20" s="6">
        <v>69.5</v>
      </c>
      <c r="Y20">
        <v>0.01</v>
      </c>
      <c r="Z20">
        <v>34.700000000000003</v>
      </c>
      <c r="AA20">
        <v>0.27</v>
      </c>
      <c r="AB20">
        <v>0.52</v>
      </c>
      <c r="AC20">
        <v>37.25</v>
      </c>
      <c r="AD20">
        <v>0.06</v>
      </c>
      <c r="AE20">
        <v>27.16</v>
      </c>
      <c r="AF20" s="13">
        <v>0.04</v>
      </c>
      <c r="AG20" s="6">
        <v>85</v>
      </c>
      <c r="AH20">
        <v>7.0000000000000007E-2</v>
      </c>
      <c r="AI20">
        <v>3403</v>
      </c>
      <c r="AJ20">
        <v>188</v>
      </c>
      <c r="AK20">
        <v>2640</v>
      </c>
      <c r="AL20" s="13">
        <v>18.989999999999998</v>
      </c>
      <c r="AM20" s="6">
        <v>54.389000000000003</v>
      </c>
      <c r="AN20">
        <v>1.111</v>
      </c>
      <c r="AO20">
        <v>19.420000000000002</v>
      </c>
      <c r="AP20">
        <v>2.0030000000000001</v>
      </c>
      <c r="AQ20">
        <v>4.2839999999999998</v>
      </c>
      <c r="AR20">
        <v>0.104</v>
      </c>
      <c r="AS20">
        <v>1.2629999999999999</v>
      </c>
      <c r="AT20">
        <v>3.9860000000000002</v>
      </c>
      <c r="AU20">
        <v>3.3210000000000002</v>
      </c>
      <c r="AV20">
        <v>9.6110000000000007</v>
      </c>
      <c r="AW20">
        <v>0.50900000000000001</v>
      </c>
      <c r="AX20">
        <v>0</v>
      </c>
      <c r="AY20">
        <v>4.5</v>
      </c>
      <c r="AZ20">
        <v>95.5</v>
      </c>
      <c r="BA20" s="13">
        <v>1.036</v>
      </c>
    </row>
    <row r="21" spans="1:53" x14ac:dyDescent="0.2">
      <c r="A21" t="s">
        <v>50</v>
      </c>
      <c r="B21" s="12" t="s">
        <v>45</v>
      </c>
      <c r="C21" t="s">
        <v>46</v>
      </c>
      <c r="D21" t="s">
        <v>47</v>
      </c>
      <c r="E21" t="s">
        <v>48</v>
      </c>
      <c r="F21" t="s">
        <v>20</v>
      </c>
      <c r="G21">
        <v>1198</v>
      </c>
      <c r="H21" s="13"/>
      <c r="I21" s="21" t="s">
        <v>225</v>
      </c>
      <c r="J21" s="6">
        <v>51.88</v>
      </c>
      <c r="K21">
        <v>1.18</v>
      </c>
      <c r="L21">
        <v>17.5</v>
      </c>
      <c r="M21">
        <v>0</v>
      </c>
      <c r="N21">
        <v>7.53</v>
      </c>
      <c r="O21">
        <v>0.14000000000000001</v>
      </c>
      <c r="P21">
        <v>4.34</v>
      </c>
      <c r="Q21">
        <v>4.51</v>
      </c>
      <c r="R21">
        <v>3.17</v>
      </c>
      <c r="S21">
        <v>8.57</v>
      </c>
      <c r="T21">
        <v>0.83</v>
      </c>
      <c r="U21">
        <v>0.32</v>
      </c>
      <c r="V21">
        <v>0.04</v>
      </c>
      <c r="W21" s="7">
        <f t="shared" si="0"/>
        <v>100.01000000000002</v>
      </c>
      <c r="X21" s="6">
        <v>69.5</v>
      </c>
      <c r="Y21">
        <v>0.01</v>
      </c>
      <c r="Z21">
        <v>34.700000000000003</v>
      </c>
      <c r="AA21">
        <v>0.27</v>
      </c>
      <c r="AB21">
        <v>0.52</v>
      </c>
      <c r="AC21">
        <v>37.25</v>
      </c>
      <c r="AD21">
        <v>0.06</v>
      </c>
      <c r="AE21">
        <v>27.16</v>
      </c>
      <c r="AF21" s="13">
        <v>0.04</v>
      </c>
      <c r="AG21" s="6">
        <v>73</v>
      </c>
      <c r="AH21">
        <v>0.06</v>
      </c>
      <c r="AI21">
        <v>3427</v>
      </c>
      <c r="AJ21">
        <v>330</v>
      </c>
      <c r="AK21">
        <v>3415</v>
      </c>
      <c r="AL21" s="13">
        <v>17.22</v>
      </c>
      <c r="AM21" s="6">
        <v>53.316000000000003</v>
      </c>
      <c r="AN21">
        <v>1.296</v>
      </c>
      <c r="AO21">
        <v>19.222000000000001</v>
      </c>
      <c r="AP21">
        <v>2.089</v>
      </c>
      <c r="AQ21">
        <v>3.9430000000000001</v>
      </c>
      <c r="AR21">
        <v>0.154</v>
      </c>
      <c r="AS21">
        <v>1.22</v>
      </c>
      <c r="AT21">
        <v>4.9539999999999997</v>
      </c>
      <c r="AU21">
        <v>3.4820000000000002</v>
      </c>
      <c r="AV21">
        <v>9.4130000000000003</v>
      </c>
      <c r="AW21">
        <v>0.91200000000000003</v>
      </c>
      <c r="AX21">
        <v>0</v>
      </c>
      <c r="AY21">
        <v>9.4</v>
      </c>
      <c r="AZ21">
        <v>90.6</v>
      </c>
      <c r="BA21" s="13">
        <v>1.097</v>
      </c>
    </row>
    <row r="22" spans="1:53" x14ac:dyDescent="0.2">
      <c r="A22" t="s">
        <v>51</v>
      </c>
      <c r="B22" s="12" t="s">
        <v>45</v>
      </c>
      <c r="C22" t="s">
        <v>46</v>
      </c>
      <c r="D22" t="s">
        <v>47</v>
      </c>
      <c r="E22" t="s">
        <v>48</v>
      </c>
      <c r="F22" t="s">
        <v>20</v>
      </c>
      <c r="G22">
        <v>1167</v>
      </c>
      <c r="H22" s="13">
        <v>973</v>
      </c>
      <c r="I22" s="21" t="s">
        <v>224</v>
      </c>
      <c r="J22" s="6">
        <v>47.44</v>
      </c>
      <c r="K22">
        <v>1.1499999999999999</v>
      </c>
      <c r="L22">
        <v>15.85</v>
      </c>
      <c r="M22">
        <v>0.05</v>
      </c>
      <c r="N22">
        <v>7.82</v>
      </c>
      <c r="O22">
        <v>0.15</v>
      </c>
      <c r="P22">
        <v>8.32</v>
      </c>
      <c r="Q22">
        <v>9.82</v>
      </c>
      <c r="R22">
        <v>2.11</v>
      </c>
      <c r="S22">
        <v>5.3</v>
      </c>
      <c r="T22">
        <v>0.97</v>
      </c>
      <c r="U22">
        <v>0.52</v>
      </c>
      <c r="V22">
        <v>0.5</v>
      </c>
      <c r="W22" s="7">
        <f t="shared" si="0"/>
        <v>99.999999999999986</v>
      </c>
      <c r="X22" s="6">
        <v>86.38</v>
      </c>
      <c r="Y22">
        <v>0.01</v>
      </c>
      <c r="Z22">
        <v>46.42</v>
      </c>
      <c r="AA22">
        <v>0.28000000000000003</v>
      </c>
      <c r="AB22">
        <v>0.26</v>
      </c>
      <c r="AC22">
        <v>39.81</v>
      </c>
      <c r="AD22">
        <v>0.02</v>
      </c>
      <c r="AE22">
        <v>13.04</v>
      </c>
      <c r="AF22" s="13">
        <v>0.16</v>
      </c>
      <c r="AG22" s="6">
        <v>2319</v>
      </c>
      <c r="AH22">
        <v>3.15</v>
      </c>
      <c r="AI22">
        <v>2821</v>
      </c>
      <c r="AJ22">
        <v>2245</v>
      </c>
      <c r="AK22">
        <v>5078</v>
      </c>
      <c r="AL22" s="13">
        <v>17.45</v>
      </c>
      <c r="AM22" s="6">
        <v>48.107999999999997</v>
      </c>
      <c r="AN22">
        <v>1.2090000000000001</v>
      </c>
      <c r="AO22">
        <v>16.658000000000001</v>
      </c>
      <c r="AP22">
        <v>1.6739999999999999</v>
      </c>
      <c r="AQ22">
        <v>6.4930000000000003</v>
      </c>
      <c r="AR22">
        <v>0.158</v>
      </c>
      <c r="AS22">
        <v>6.52</v>
      </c>
      <c r="AT22">
        <v>10.32</v>
      </c>
      <c r="AU22">
        <v>2.218</v>
      </c>
      <c r="AV22">
        <v>5.57</v>
      </c>
      <c r="AW22">
        <v>1.0189999999999999</v>
      </c>
      <c r="AX22">
        <v>5.2999999999999999E-2</v>
      </c>
      <c r="AY22">
        <v>4.17</v>
      </c>
      <c r="AZ22">
        <v>95.83</v>
      </c>
      <c r="BA22" s="13">
        <v>1.042</v>
      </c>
    </row>
    <row r="23" spans="1:53" x14ac:dyDescent="0.2">
      <c r="A23" t="s">
        <v>52</v>
      </c>
      <c r="B23" s="12" t="s">
        <v>45</v>
      </c>
      <c r="C23" t="s">
        <v>46</v>
      </c>
      <c r="D23" t="s">
        <v>47</v>
      </c>
      <c r="E23" t="s">
        <v>48</v>
      </c>
      <c r="F23" t="s">
        <v>20</v>
      </c>
      <c r="G23">
        <v>1197</v>
      </c>
      <c r="H23" s="13">
        <v>1080</v>
      </c>
      <c r="I23" s="21" t="s">
        <v>225</v>
      </c>
      <c r="J23" s="6">
        <v>51.89</v>
      </c>
      <c r="K23">
        <v>1.31</v>
      </c>
      <c r="L23">
        <v>17.920000000000002</v>
      </c>
      <c r="M23">
        <v>0.02</v>
      </c>
      <c r="N23">
        <v>7.09</v>
      </c>
      <c r="O23">
        <v>0.09</v>
      </c>
      <c r="P23">
        <v>4.21</v>
      </c>
      <c r="Q23">
        <v>5.68</v>
      </c>
      <c r="R23">
        <v>3.38</v>
      </c>
      <c r="S23">
        <v>7.05</v>
      </c>
      <c r="T23">
        <v>1.06</v>
      </c>
      <c r="U23">
        <v>0.27</v>
      </c>
      <c r="V23">
        <v>0.03</v>
      </c>
      <c r="W23" s="7">
        <f t="shared" si="0"/>
        <v>100</v>
      </c>
      <c r="X23" s="6">
        <v>71.19</v>
      </c>
      <c r="Y23">
        <v>0.06</v>
      </c>
      <c r="Z23">
        <v>35.79</v>
      </c>
      <c r="AA23">
        <v>0.31</v>
      </c>
      <c r="AB23">
        <v>0.49</v>
      </c>
      <c r="AC23">
        <v>37.44</v>
      </c>
      <c r="AD23">
        <v>0.05</v>
      </c>
      <c r="AE23">
        <v>25.82</v>
      </c>
      <c r="AF23" s="13">
        <v>0.05</v>
      </c>
      <c r="AG23" s="6">
        <v>43</v>
      </c>
      <c r="AH23">
        <v>0.18</v>
      </c>
      <c r="AI23">
        <v>3750</v>
      </c>
      <c r="AJ23">
        <v>172</v>
      </c>
      <c r="AK23">
        <v>2536</v>
      </c>
      <c r="AL23" s="13"/>
      <c r="AM23" s="6">
        <v>52.826999999999998</v>
      </c>
      <c r="AN23">
        <v>1.401</v>
      </c>
      <c r="AO23">
        <v>19.166</v>
      </c>
      <c r="AP23">
        <v>1.9650000000000001</v>
      </c>
      <c r="AQ23">
        <v>4.508</v>
      </c>
      <c r="AR23">
        <v>9.6000000000000002E-2</v>
      </c>
      <c r="AS23">
        <v>1.651</v>
      </c>
      <c r="AT23">
        <v>6.0750000000000002</v>
      </c>
      <c r="AU23">
        <v>3.6150000000000002</v>
      </c>
      <c r="AV23">
        <v>7.54</v>
      </c>
      <c r="AW23">
        <v>1.1339999999999999</v>
      </c>
      <c r="AX23">
        <v>2.1000000000000001E-2</v>
      </c>
      <c r="AY23">
        <v>6.88</v>
      </c>
      <c r="AZ23">
        <v>93.12</v>
      </c>
      <c r="BA23" s="13">
        <v>1.0680000000000001</v>
      </c>
    </row>
    <row r="24" spans="1:53" x14ac:dyDescent="0.2">
      <c r="A24" t="s">
        <v>53</v>
      </c>
      <c r="B24" s="12" t="s">
        <v>45</v>
      </c>
      <c r="C24" t="s">
        <v>46</v>
      </c>
      <c r="D24" t="s">
        <v>47</v>
      </c>
      <c r="E24" t="s">
        <v>28</v>
      </c>
      <c r="F24" t="s">
        <v>20</v>
      </c>
      <c r="G24">
        <v>1272</v>
      </c>
      <c r="H24" s="13">
        <v>1072</v>
      </c>
      <c r="I24" s="21" t="s">
        <v>225</v>
      </c>
      <c r="J24" s="6">
        <v>53.64</v>
      </c>
      <c r="K24">
        <v>1.03</v>
      </c>
      <c r="L24">
        <v>17.489999999999998</v>
      </c>
      <c r="M24">
        <v>0</v>
      </c>
      <c r="N24">
        <v>6.11</v>
      </c>
      <c r="O24">
        <v>0.08</v>
      </c>
      <c r="P24">
        <v>4.2</v>
      </c>
      <c r="Q24">
        <v>4.6500000000000004</v>
      </c>
      <c r="R24">
        <v>3.06</v>
      </c>
      <c r="S24">
        <v>9.02</v>
      </c>
      <c r="T24">
        <v>0.44</v>
      </c>
      <c r="U24">
        <v>0.24</v>
      </c>
      <c r="V24">
        <v>0.04</v>
      </c>
      <c r="W24" s="7">
        <f t="shared" si="0"/>
        <v>100</v>
      </c>
      <c r="X24" s="6">
        <v>70.84</v>
      </c>
      <c r="Y24">
        <v>0.02</v>
      </c>
      <c r="Z24">
        <v>35.71</v>
      </c>
      <c r="AA24">
        <v>0.27</v>
      </c>
      <c r="AB24">
        <v>0.49</v>
      </c>
      <c r="AC24">
        <v>37.270000000000003</v>
      </c>
      <c r="AD24">
        <v>0.02</v>
      </c>
      <c r="AE24">
        <v>26.21</v>
      </c>
      <c r="AF24" s="13">
        <v>0.01</v>
      </c>
      <c r="AG24" s="6">
        <v>57</v>
      </c>
      <c r="AH24">
        <v>0.06</v>
      </c>
      <c r="AI24">
        <v>4367</v>
      </c>
      <c r="AJ24">
        <v>184</v>
      </c>
      <c r="AK24">
        <v>2255</v>
      </c>
      <c r="AL24" s="13">
        <v>17.82</v>
      </c>
      <c r="AM24" s="6">
        <v>54.381</v>
      </c>
      <c r="AN24">
        <v>1.0900000000000001</v>
      </c>
      <c r="AO24">
        <v>18.513000000000002</v>
      </c>
      <c r="AP24">
        <v>2.0499999999999998</v>
      </c>
      <c r="AQ24">
        <v>4.2859999999999996</v>
      </c>
      <c r="AR24">
        <v>8.5000000000000006E-2</v>
      </c>
      <c r="AS24">
        <v>1.421</v>
      </c>
      <c r="AT24">
        <v>4.9219999999999997</v>
      </c>
      <c r="AU24">
        <v>3.2389999999999999</v>
      </c>
      <c r="AV24">
        <v>9.548</v>
      </c>
      <c r="AW24">
        <v>0.46600000000000003</v>
      </c>
      <c r="AX24">
        <v>0</v>
      </c>
      <c r="AY24">
        <v>6.61</v>
      </c>
      <c r="AZ24">
        <v>93.39</v>
      </c>
      <c r="BA24" s="13">
        <v>1.0569999999999999</v>
      </c>
    </row>
    <row r="25" spans="1:53" x14ac:dyDescent="0.2">
      <c r="A25" t="s">
        <v>54</v>
      </c>
      <c r="B25" s="12" t="s">
        <v>45</v>
      </c>
      <c r="C25" t="s">
        <v>46</v>
      </c>
      <c r="D25" t="s">
        <v>47</v>
      </c>
      <c r="E25" t="s">
        <v>48</v>
      </c>
      <c r="F25" t="s">
        <v>20</v>
      </c>
      <c r="G25">
        <v>1240</v>
      </c>
      <c r="H25" s="13"/>
      <c r="I25" s="21" t="s">
        <v>225</v>
      </c>
      <c r="J25" s="6">
        <v>53.08</v>
      </c>
      <c r="K25">
        <v>1.06</v>
      </c>
      <c r="L25">
        <v>16.829999999999998</v>
      </c>
      <c r="M25">
        <v>0</v>
      </c>
      <c r="N25">
        <v>7.68</v>
      </c>
      <c r="O25">
        <v>0.15</v>
      </c>
      <c r="P25">
        <v>4.91</v>
      </c>
      <c r="Q25">
        <v>4.1500000000000004</v>
      </c>
      <c r="R25">
        <v>2.98</v>
      </c>
      <c r="S25">
        <v>8.07</v>
      </c>
      <c r="T25">
        <v>0.7</v>
      </c>
      <c r="U25">
        <v>0.32</v>
      </c>
      <c r="V25">
        <v>0.08</v>
      </c>
      <c r="W25" s="7">
        <f t="shared" si="0"/>
        <v>100.01000000000003</v>
      </c>
      <c r="X25" s="6">
        <v>69.73</v>
      </c>
      <c r="Y25">
        <v>0</v>
      </c>
      <c r="Z25">
        <v>34.89</v>
      </c>
      <c r="AA25">
        <v>0.31</v>
      </c>
      <c r="AB25">
        <v>0.51</v>
      </c>
      <c r="AC25">
        <v>37.19</v>
      </c>
      <c r="AD25">
        <v>0.05</v>
      </c>
      <c r="AE25">
        <v>27</v>
      </c>
      <c r="AF25" s="13">
        <v>0.06</v>
      </c>
      <c r="AG25" s="6"/>
      <c r="AL25" s="13"/>
      <c r="AM25" s="6">
        <v>54.768000000000001</v>
      </c>
      <c r="AN25">
        <v>1.175</v>
      </c>
      <c r="AO25">
        <v>18.655000000000001</v>
      </c>
      <c r="AP25">
        <v>1.9370000000000001</v>
      </c>
      <c r="AQ25">
        <v>4.3079999999999998</v>
      </c>
      <c r="AR25">
        <v>0.16600000000000001</v>
      </c>
      <c r="AS25">
        <v>1.367</v>
      </c>
      <c r="AT25">
        <v>4.5999999999999996</v>
      </c>
      <c r="AU25">
        <v>3.3029999999999999</v>
      </c>
      <c r="AV25">
        <v>8.9450000000000003</v>
      </c>
      <c r="AW25">
        <v>0.77600000000000002</v>
      </c>
      <c r="AX25">
        <v>0</v>
      </c>
      <c r="AY25">
        <v>10.37</v>
      </c>
      <c r="AZ25">
        <v>89.63</v>
      </c>
      <c r="BA25" s="13">
        <v>1.1060000000000001</v>
      </c>
    </row>
    <row r="26" spans="1:53" x14ac:dyDescent="0.2">
      <c r="A26" t="s">
        <v>55</v>
      </c>
      <c r="B26" s="14" t="s">
        <v>45</v>
      </c>
      <c r="C26" s="9" t="s">
        <v>46</v>
      </c>
      <c r="D26" s="9" t="s">
        <v>47</v>
      </c>
      <c r="E26" s="9" t="s">
        <v>48</v>
      </c>
      <c r="F26" s="9" t="s">
        <v>20</v>
      </c>
      <c r="G26" s="9">
        <v>1223</v>
      </c>
      <c r="H26" s="15">
        <v>979</v>
      </c>
      <c r="I26" s="21" t="s">
        <v>225</v>
      </c>
      <c r="J26" s="8">
        <v>53.48</v>
      </c>
      <c r="K26" s="9">
        <v>1.61</v>
      </c>
      <c r="L26" s="9">
        <v>16.010000000000002</v>
      </c>
      <c r="M26" s="9">
        <v>0</v>
      </c>
      <c r="N26" s="9">
        <v>6.61</v>
      </c>
      <c r="O26" s="9">
        <v>0.14000000000000001</v>
      </c>
      <c r="P26" s="9">
        <v>4.97</v>
      </c>
      <c r="Q26" s="9">
        <v>5.25</v>
      </c>
      <c r="R26" s="9">
        <v>2.87</v>
      </c>
      <c r="S26" s="9">
        <v>7.73</v>
      </c>
      <c r="T26" s="9">
        <v>0.96</v>
      </c>
      <c r="U26" s="9">
        <v>0.33</v>
      </c>
      <c r="V26" s="9">
        <v>0.03</v>
      </c>
      <c r="W26" s="10">
        <f t="shared" si="0"/>
        <v>99.99</v>
      </c>
      <c r="X26" s="8">
        <v>69.569999999999993</v>
      </c>
      <c r="Y26" s="9">
        <v>0.01</v>
      </c>
      <c r="Z26" s="9">
        <v>34.71</v>
      </c>
      <c r="AA26" s="9">
        <v>0.31</v>
      </c>
      <c r="AB26" s="9">
        <v>0.53</v>
      </c>
      <c r="AC26" s="9">
        <v>37.29</v>
      </c>
      <c r="AD26" s="9">
        <v>0.05</v>
      </c>
      <c r="AE26" s="9">
        <v>27.07</v>
      </c>
      <c r="AF26" s="15">
        <v>0.04</v>
      </c>
      <c r="AG26" s="8"/>
      <c r="AH26" s="9"/>
      <c r="AI26" s="9"/>
      <c r="AJ26" s="9"/>
      <c r="AK26" s="9"/>
      <c r="AL26" s="15"/>
      <c r="AM26" s="8">
        <v>54.884999999999998</v>
      </c>
      <c r="AN26" s="9">
        <v>1.764</v>
      </c>
      <c r="AO26" s="9">
        <v>17.54</v>
      </c>
      <c r="AP26" s="9">
        <v>1.964</v>
      </c>
      <c r="AQ26" s="9">
        <v>3.9449999999999998</v>
      </c>
      <c r="AR26" s="9">
        <v>0.153</v>
      </c>
      <c r="AS26" s="9">
        <v>1.331</v>
      </c>
      <c r="AT26" s="9">
        <v>5.7519999999999998</v>
      </c>
      <c r="AU26" s="9">
        <v>3.1440000000000001</v>
      </c>
      <c r="AV26" s="9">
        <v>8.4689999999999994</v>
      </c>
      <c r="AW26" s="9">
        <v>1.052</v>
      </c>
      <c r="AX26" s="9">
        <v>0</v>
      </c>
      <c r="AY26" s="9">
        <v>9.6199999999999992</v>
      </c>
      <c r="AZ26" s="9">
        <v>90.38</v>
      </c>
      <c r="BA26" s="15">
        <v>1.093</v>
      </c>
    </row>
  </sheetData>
  <mergeCells count="5">
    <mergeCell ref="AM1:BA1"/>
    <mergeCell ref="J1:W1"/>
    <mergeCell ref="X1:AF1"/>
    <mergeCell ref="AG1:AL1"/>
    <mergeCell ref="B1:H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93D0E-A939-CE4C-9BAB-C51C906FD29B}">
  <dimension ref="A1:AJ85"/>
  <sheetViews>
    <sheetView workbookViewId="0">
      <selection activeCell="Q12" sqref="Q12"/>
    </sheetView>
  </sheetViews>
  <sheetFormatPr baseColWidth="10" defaultRowHeight="16" x14ac:dyDescent="0.2"/>
  <cols>
    <col min="1" max="1" width="25.6640625" bestFit="1" customWidth="1"/>
    <col min="16" max="16" width="28.1640625" bestFit="1" customWidth="1"/>
    <col min="17" max="17" width="7.83203125" customWidth="1"/>
    <col min="18" max="18" width="8.83203125" customWidth="1"/>
    <col min="19" max="19" width="8.33203125" customWidth="1"/>
    <col min="20" max="20" width="7.5" customWidth="1"/>
    <col min="21" max="22" width="8.1640625" customWidth="1"/>
    <col min="23" max="23" width="8" customWidth="1"/>
    <col min="24" max="24" width="7.6640625" customWidth="1"/>
    <col min="25" max="25" width="10" customWidth="1"/>
    <col min="26" max="26" width="28.1640625" bestFit="1" customWidth="1"/>
    <col min="36" max="36" width="28.1640625" bestFit="1" customWidth="1"/>
  </cols>
  <sheetData>
    <row r="1" spans="1:36" x14ac:dyDescent="0.2">
      <c r="B1" s="20" t="s">
        <v>213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 t="s">
        <v>214</v>
      </c>
      <c r="Q1" s="20"/>
      <c r="R1" s="20"/>
      <c r="S1" s="20"/>
      <c r="T1" s="20"/>
      <c r="U1" s="20"/>
      <c r="V1" s="20"/>
      <c r="W1" s="20"/>
      <c r="X1" s="20"/>
      <c r="Y1" s="20"/>
      <c r="Z1" s="20" t="s">
        <v>207</v>
      </c>
      <c r="AA1" s="20"/>
      <c r="AB1" s="20"/>
      <c r="AC1" s="20"/>
      <c r="AD1" s="20"/>
      <c r="AE1" s="20"/>
      <c r="AF1" s="20"/>
      <c r="AG1" s="20"/>
      <c r="AH1" s="20"/>
      <c r="AI1" s="20"/>
    </row>
    <row r="2" spans="1:36" ht="18" x14ac:dyDescent="0.25">
      <c r="A2" t="s">
        <v>76</v>
      </c>
      <c r="B2" t="s">
        <v>56</v>
      </c>
      <c r="C2" t="s">
        <v>57</v>
      </c>
      <c r="D2" t="s">
        <v>58</v>
      </c>
      <c r="E2" t="s">
        <v>59</v>
      </c>
      <c r="F2" t="s">
        <v>4</v>
      </c>
      <c r="G2" t="s">
        <v>5</v>
      </c>
      <c r="H2" t="s">
        <v>6</v>
      </c>
      <c r="I2" t="s">
        <v>7</v>
      </c>
      <c r="J2" t="s">
        <v>60</v>
      </c>
      <c r="K2" t="s">
        <v>61</v>
      </c>
      <c r="L2" t="s">
        <v>62</v>
      </c>
      <c r="M2" t="s">
        <v>9</v>
      </c>
      <c r="N2" t="s">
        <v>63</v>
      </c>
      <c r="O2" t="s">
        <v>8</v>
      </c>
      <c r="Q2" t="s">
        <v>59</v>
      </c>
      <c r="R2" t="s">
        <v>6</v>
      </c>
      <c r="S2" t="s">
        <v>7</v>
      </c>
      <c r="T2" t="s">
        <v>5</v>
      </c>
      <c r="U2" t="s">
        <v>56</v>
      </c>
      <c r="V2" t="s">
        <v>58</v>
      </c>
      <c r="W2" t="s">
        <v>4</v>
      </c>
      <c r="X2" t="s">
        <v>11</v>
      </c>
      <c r="Y2" t="s">
        <v>8</v>
      </c>
      <c r="AA2" t="s">
        <v>78</v>
      </c>
      <c r="AB2" t="s">
        <v>79</v>
      </c>
      <c r="AC2" t="s">
        <v>80</v>
      </c>
      <c r="AD2" t="s">
        <v>81</v>
      </c>
      <c r="AE2" t="s">
        <v>82</v>
      </c>
      <c r="AF2" t="s">
        <v>12</v>
      </c>
      <c r="AG2" t="s">
        <v>83</v>
      </c>
      <c r="AH2" t="s">
        <v>84</v>
      </c>
      <c r="AI2" t="s">
        <v>8</v>
      </c>
      <c r="AJ2" t="s">
        <v>77</v>
      </c>
    </row>
    <row r="3" spans="1:36" x14ac:dyDescent="0.2">
      <c r="A3" t="s">
        <v>90</v>
      </c>
      <c r="B3" s="2">
        <v>46.575000000000003</v>
      </c>
      <c r="C3" s="2">
        <v>0.90900000000000003</v>
      </c>
      <c r="D3" s="2">
        <v>14.297000000000001</v>
      </c>
      <c r="E3" s="2">
        <v>0</v>
      </c>
      <c r="F3" s="2">
        <v>8.2279999999999998</v>
      </c>
      <c r="G3" s="2">
        <v>0.20499999999999999</v>
      </c>
      <c r="H3" s="2">
        <v>9.5679999999999996</v>
      </c>
      <c r="I3" s="2">
        <v>8.9600000000000009</v>
      </c>
      <c r="J3" s="2">
        <v>1.5960000000000001</v>
      </c>
      <c r="K3" s="2">
        <v>4.1669999999999998</v>
      </c>
      <c r="L3" s="2">
        <v>0.66300000000000003</v>
      </c>
      <c r="M3" s="2">
        <v>0.38500000000000001</v>
      </c>
      <c r="N3" s="2">
        <v>0.45600000000000002</v>
      </c>
      <c r="O3" s="2">
        <v>95.921999999999997</v>
      </c>
      <c r="P3" t="s">
        <v>91</v>
      </c>
      <c r="Q3" s="2">
        <v>0</v>
      </c>
      <c r="R3" s="2">
        <v>46.228999999999999</v>
      </c>
      <c r="S3" s="2">
        <v>0.22700000000000001</v>
      </c>
      <c r="T3" s="2">
        <v>0.22500000000000001</v>
      </c>
      <c r="U3" s="2">
        <v>40.256999999999998</v>
      </c>
      <c r="V3" s="2">
        <v>1.7999999999999999E-2</v>
      </c>
      <c r="W3" s="2">
        <v>14.026999999999999</v>
      </c>
      <c r="X3" s="2">
        <v>0.14499999999999999</v>
      </c>
      <c r="Y3" s="2">
        <v>101.128</v>
      </c>
      <c r="Z3" t="s">
        <v>91</v>
      </c>
      <c r="AA3" s="2">
        <v>0</v>
      </c>
      <c r="AB3" s="2">
        <v>10.2257</v>
      </c>
      <c r="AC3" s="2">
        <v>3.5999999999999997E-2</v>
      </c>
      <c r="AD3" s="2">
        <v>2.8299999999999999E-2</v>
      </c>
      <c r="AE3" s="2">
        <v>5.9736000000000002</v>
      </c>
      <c r="AF3" s="2">
        <v>3.2000000000000002E-3</v>
      </c>
      <c r="AG3" s="2">
        <v>1.7406999999999999</v>
      </c>
      <c r="AH3" s="2">
        <v>1.7299999999999999E-2</v>
      </c>
      <c r="AI3" s="2">
        <v>18.024899999999999</v>
      </c>
      <c r="AJ3" t="s">
        <v>91</v>
      </c>
    </row>
    <row r="4" spans="1:36" x14ac:dyDescent="0.2">
      <c r="A4" t="s">
        <v>92</v>
      </c>
      <c r="B4" s="2">
        <v>46.487000000000002</v>
      </c>
      <c r="C4" s="2">
        <v>0.77800000000000002</v>
      </c>
      <c r="D4" s="2">
        <v>14.561</v>
      </c>
      <c r="E4" s="2">
        <v>0</v>
      </c>
      <c r="F4" s="2">
        <v>8.0380000000000003</v>
      </c>
      <c r="G4" s="2">
        <v>0.125</v>
      </c>
      <c r="H4" s="2">
        <v>9.6449999999999996</v>
      </c>
      <c r="I4" s="2">
        <v>9.0350000000000001</v>
      </c>
      <c r="J4" s="2">
        <v>1.639</v>
      </c>
      <c r="K4" s="2">
        <v>4.1230000000000002</v>
      </c>
      <c r="L4" s="2">
        <v>0.74399999999999999</v>
      </c>
      <c r="M4" s="2">
        <v>0.35399999999999998</v>
      </c>
      <c r="N4" s="2">
        <v>0.51800000000000002</v>
      </c>
      <c r="O4" s="2">
        <v>95.966999999999999</v>
      </c>
      <c r="P4" t="s">
        <v>93</v>
      </c>
      <c r="Q4" s="2">
        <v>0</v>
      </c>
      <c r="R4" s="2">
        <v>45.546999999999997</v>
      </c>
      <c r="S4" s="2">
        <v>0.223</v>
      </c>
      <c r="T4" s="2">
        <v>0.20799999999999999</v>
      </c>
      <c r="U4" s="2">
        <v>39.615000000000002</v>
      </c>
      <c r="V4" s="2">
        <v>3.5999999999999997E-2</v>
      </c>
      <c r="W4" s="2">
        <v>13.999000000000001</v>
      </c>
      <c r="X4" s="2">
        <v>0.127</v>
      </c>
      <c r="Y4" s="2">
        <v>99.754999999999995</v>
      </c>
      <c r="Z4" t="s">
        <v>93</v>
      </c>
      <c r="AA4" s="2">
        <v>0</v>
      </c>
      <c r="AB4" s="2">
        <v>10.2218</v>
      </c>
      <c r="AC4" s="2">
        <v>3.5999999999999997E-2</v>
      </c>
      <c r="AD4" s="2">
        <v>2.6499999999999999E-2</v>
      </c>
      <c r="AE4" s="2">
        <v>5.9640000000000004</v>
      </c>
      <c r="AF4" s="2">
        <v>6.3E-3</v>
      </c>
      <c r="AG4" s="2">
        <v>1.7625999999999999</v>
      </c>
      <c r="AH4" s="2">
        <v>1.54E-2</v>
      </c>
      <c r="AI4" s="2">
        <v>18.032599999999999</v>
      </c>
      <c r="AJ4" t="s">
        <v>93</v>
      </c>
    </row>
    <row r="5" spans="1:36" x14ac:dyDescent="0.2">
      <c r="A5" t="s">
        <v>16</v>
      </c>
      <c r="B5" s="2">
        <f>AVERAGE(B3:B4)</f>
        <v>46.531000000000006</v>
      </c>
      <c r="C5" s="2">
        <f t="shared" ref="C5:O5" si="0">AVERAGE(C3:C4)</f>
        <v>0.84350000000000003</v>
      </c>
      <c r="D5" s="2">
        <f t="shared" si="0"/>
        <v>14.429</v>
      </c>
      <c r="E5" s="2">
        <f t="shared" si="0"/>
        <v>0</v>
      </c>
      <c r="F5" s="2">
        <f t="shared" si="0"/>
        <v>8.1329999999999991</v>
      </c>
      <c r="G5" s="2">
        <f t="shared" si="0"/>
        <v>0.16499999999999998</v>
      </c>
      <c r="H5" s="2">
        <f t="shared" si="0"/>
        <v>9.6065000000000005</v>
      </c>
      <c r="I5" s="2">
        <f t="shared" si="0"/>
        <v>8.9975000000000005</v>
      </c>
      <c r="J5" s="2">
        <f t="shared" si="0"/>
        <v>1.6175000000000002</v>
      </c>
      <c r="K5" s="2">
        <f t="shared" si="0"/>
        <v>4.1449999999999996</v>
      </c>
      <c r="L5" s="2">
        <f t="shared" si="0"/>
        <v>0.70350000000000001</v>
      </c>
      <c r="M5" s="2">
        <f t="shared" si="0"/>
        <v>0.3695</v>
      </c>
      <c r="N5" s="2">
        <f t="shared" si="0"/>
        <v>0.48699999999999999</v>
      </c>
      <c r="O5" s="2">
        <f t="shared" si="0"/>
        <v>95.944500000000005</v>
      </c>
      <c r="P5" t="s">
        <v>94</v>
      </c>
      <c r="Q5" s="2">
        <f>AVERAGE(Q3:Q4)</f>
        <v>0</v>
      </c>
      <c r="R5" s="2">
        <f t="shared" ref="R5:Y5" si="1">AVERAGE(R3:R4)</f>
        <v>45.887999999999998</v>
      </c>
      <c r="S5" s="2">
        <f t="shared" si="1"/>
        <v>0.22500000000000001</v>
      </c>
      <c r="T5" s="2">
        <f t="shared" si="1"/>
        <v>0.2165</v>
      </c>
      <c r="U5" s="2">
        <f t="shared" si="1"/>
        <v>39.936</v>
      </c>
      <c r="V5" s="2">
        <f t="shared" si="1"/>
        <v>2.6999999999999996E-2</v>
      </c>
      <c r="W5" s="2">
        <f t="shared" si="1"/>
        <v>14.013</v>
      </c>
      <c r="X5" s="2">
        <f t="shared" si="1"/>
        <v>0.13600000000000001</v>
      </c>
      <c r="Y5" s="2">
        <f t="shared" si="1"/>
        <v>100.44149999999999</v>
      </c>
      <c r="Z5" t="s">
        <v>94</v>
      </c>
      <c r="AA5" s="2">
        <f>AVERAGE(AA3:AA4)</f>
        <v>0</v>
      </c>
      <c r="AB5" s="2">
        <f t="shared" ref="AB5:AI5" si="2">AVERAGE(AB3:AB4)</f>
        <v>10.223749999999999</v>
      </c>
      <c r="AC5" s="2">
        <f t="shared" si="2"/>
        <v>3.5999999999999997E-2</v>
      </c>
      <c r="AD5" s="2">
        <f t="shared" si="2"/>
        <v>2.7400000000000001E-2</v>
      </c>
      <c r="AE5" s="2">
        <f t="shared" si="2"/>
        <v>5.9687999999999999</v>
      </c>
      <c r="AF5" s="2">
        <f t="shared" si="2"/>
        <v>4.7499999999999999E-3</v>
      </c>
      <c r="AG5" s="2">
        <f t="shared" si="2"/>
        <v>1.7516499999999999</v>
      </c>
      <c r="AH5" s="2">
        <f t="shared" si="2"/>
        <v>1.635E-2</v>
      </c>
      <c r="AI5" s="2">
        <f t="shared" si="2"/>
        <v>18.028749999999999</v>
      </c>
      <c r="AJ5" t="s">
        <v>94</v>
      </c>
    </row>
    <row r="6" spans="1:36" x14ac:dyDescent="0.2">
      <c r="A6" t="s">
        <v>181</v>
      </c>
      <c r="B6" s="2">
        <v>46.655999999999999</v>
      </c>
      <c r="C6" s="2">
        <v>0.93400000000000005</v>
      </c>
      <c r="D6" s="2">
        <v>14.646000000000001</v>
      </c>
      <c r="E6" s="2">
        <v>0</v>
      </c>
      <c r="F6" s="2">
        <v>7.673</v>
      </c>
      <c r="G6" s="2">
        <v>0.17399999999999999</v>
      </c>
      <c r="H6" s="2">
        <v>7.6479999999999997</v>
      </c>
      <c r="I6" s="2">
        <v>9.4550000000000001</v>
      </c>
      <c r="J6" s="2">
        <v>1.8160000000000001</v>
      </c>
      <c r="K6" s="2">
        <v>4.3659999999999997</v>
      </c>
      <c r="L6" s="2">
        <v>0.752</v>
      </c>
      <c r="M6" s="2">
        <v>0.40799999999999997</v>
      </c>
      <c r="N6" s="2">
        <v>0.442</v>
      </c>
      <c r="O6" s="2">
        <v>94.878</v>
      </c>
      <c r="P6" t="s">
        <v>182</v>
      </c>
      <c r="Q6" s="2">
        <v>0</v>
      </c>
      <c r="R6" s="2">
        <v>48.271999999999998</v>
      </c>
      <c r="S6" s="2">
        <v>0.22800000000000001</v>
      </c>
      <c r="T6" s="2">
        <v>0.248</v>
      </c>
      <c r="U6" s="2">
        <v>40.966999999999999</v>
      </c>
      <c r="V6" s="2">
        <v>1.2E-2</v>
      </c>
      <c r="W6" s="2">
        <v>12.727</v>
      </c>
      <c r="X6" s="2">
        <v>0.157</v>
      </c>
      <c r="Y6" s="2">
        <v>102.611</v>
      </c>
      <c r="Z6" t="s">
        <v>182</v>
      </c>
      <c r="AA6" s="2">
        <v>0</v>
      </c>
      <c r="AB6" s="2">
        <v>10.458</v>
      </c>
      <c r="AC6" s="2">
        <v>3.56E-2</v>
      </c>
      <c r="AD6" s="2">
        <v>3.0499999999999999E-2</v>
      </c>
      <c r="AE6" s="2">
        <v>5.9539</v>
      </c>
      <c r="AF6" s="2">
        <v>2E-3</v>
      </c>
      <c r="AG6" s="2">
        <v>1.5469999999999999</v>
      </c>
      <c r="AH6" s="2">
        <v>1.83E-2</v>
      </c>
      <c r="AI6" s="2">
        <v>18.045400000000001</v>
      </c>
      <c r="AJ6" t="s">
        <v>182</v>
      </c>
    </row>
    <row r="7" spans="1:36" x14ac:dyDescent="0.2">
      <c r="A7" t="s">
        <v>183</v>
      </c>
      <c r="B7" s="2">
        <v>46.66</v>
      </c>
      <c r="C7" s="2">
        <v>0.84199999999999997</v>
      </c>
      <c r="D7" s="2">
        <v>14.454000000000001</v>
      </c>
      <c r="E7" s="2">
        <v>2.5999999999999999E-2</v>
      </c>
      <c r="F7" s="2">
        <v>7.577</v>
      </c>
      <c r="G7" s="2">
        <v>0.128</v>
      </c>
      <c r="H7" s="2">
        <v>7.7679999999999998</v>
      </c>
      <c r="I7" s="2">
        <v>9.4529999999999994</v>
      </c>
      <c r="J7" s="2">
        <v>1.8460000000000001</v>
      </c>
      <c r="K7" s="2">
        <v>4.4169999999999998</v>
      </c>
      <c r="L7" s="2">
        <v>0.74</v>
      </c>
      <c r="M7" s="2">
        <v>0.40500000000000003</v>
      </c>
      <c r="N7" s="2">
        <v>0.44800000000000001</v>
      </c>
      <c r="O7" s="2">
        <v>94.673000000000002</v>
      </c>
      <c r="P7" t="s">
        <v>184</v>
      </c>
      <c r="Q7" s="2">
        <v>0</v>
      </c>
      <c r="R7" s="2">
        <v>47.448999999999998</v>
      </c>
      <c r="S7" s="2">
        <v>0.22600000000000001</v>
      </c>
      <c r="T7" s="2">
        <v>0.21</v>
      </c>
      <c r="U7" s="2">
        <v>40.591000000000001</v>
      </c>
      <c r="V7" s="2">
        <v>4.2999999999999997E-2</v>
      </c>
      <c r="W7" s="2">
        <v>12.529</v>
      </c>
      <c r="X7" s="2">
        <v>0.14799999999999999</v>
      </c>
      <c r="Y7" s="2">
        <v>101.196</v>
      </c>
      <c r="Z7" t="s">
        <v>184</v>
      </c>
      <c r="AA7" s="2">
        <v>0</v>
      </c>
      <c r="AB7" s="2">
        <v>10.414</v>
      </c>
      <c r="AC7" s="2">
        <v>3.5700000000000003E-2</v>
      </c>
      <c r="AD7" s="2">
        <v>2.6200000000000001E-2</v>
      </c>
      <c r="AE7" s="2">
        <v>5.9763000000000002</v>
      </c>
      <c r="AF7" s="2">
        <v>7.4999999999999997E-3</v>
      </c>
      <c r="AG7" s="2">
        <v>1.5427</v>
      </c>
      <c r="AH7" s="2">
        <v>1.7500000000000002E-2</v>
      </c>
      <c r="AI7" s="2">
        <v>18.0199</v>
      </c>
      <c r="AJ7" t="s">
        <v>184</v>
      </c>
    </row>
    <row r="8" spans="1:36" x14ac:dyDescent="0.2">
      <c r="A8" t="s">
        <v>21</v>
      </c>
      <c r="B8" s="2">
        <f>AVERAGE(B6:B7)</f>
        <v>46.658000000000001</v>
      </c>
      <c r="C8" s="2">
        <f t="shared" ref="C8:O8" si="3">AVERAGE(C6:C7)</f>
        <v>0.88800000000000001</v>
      </c>
      <c r="D8" s="2">
        <f t="shared" si="3"/>
        <v>14.55</v>
      </c>
      <c r="E8" s="2">
        <f t="shared" si="3"/>
        <v>1.2999999999999999E-2</v>
      </c>
      <c r="F8" s="2">
        <f t="shared" si="3"/>
        <v>7.625</v>
      </c>
      <c r="G8" s="2">
        <f t="shared" si="3"/>
        <v>0.151</v>
      </c>
      <c r="H8" s="2">
        <f t="shared" si="3"/>
        <v>7.7080000000000002</v>
      </c>
      <c r="I8" s="2">
        <f t="shared" si="3"/>
        <v>9.4540000000000006</v>
      </c>
      <c r="J8" s="2">
        <f t="shared" si="3"/>
        <v>1.831</v>
      </c>
      <c r="K8" s="2">
        <f t="shared" si="3"/>
        <v>4.3914999999999997</v>
      </c>
      <c r="L8" s="2">
        <f t="shared" si="3"/>
        <v>0.746</v>
      </c>
      <c r="M8" s="2">
        <f t="shared" si="3"/>
        <v>0.40649999999999997</v>
      </c>
      <c r="N8" s="2">
        <f t="shared" si="3"/>
        <v>0.44500000000000001</v>
      </c>
      <c r="O8" s="2">
        <f t="shared" si="3"/>
        <v>94.775499999999994</v>
      </c>
      <c r="P8" t="s">
        <v>185</v>
      </c>
      <c r="Q8" s="2">
        <f t="shared" ref="Q8:Y8" si="4">AVERAGE(Q6:Q7)</f>
        <v>0</v>
      </c>
      <c r="R8" s="2">
        <f t="shared" si="4"/>
        <v>47.860500000000002</v>
      </c>
      <c r="S8" s="2">
        <f t="shared" si="4"/>
        <v>0.22700000000000001</v>
      </c>
      <c r="T8" s="2">
        <f t="shared" si="4"/>
        <v>0.22899999999999998</v>
      </c>
      <c r="U8" s="2">
        <f t="shared" si="4"/>
        <v>40.778999999999996</v>
      </c>
      <c r="V8" s="2">
        <f t="shared" si="4"/>
        <v>2.7499999999999997E-2</v>
      </c>
      <c r="W8" s="2">
        <f t="shared" si="4"/>
        <v>12.628</v>
      </c>
      <c r="X8" s="2">
        <f t="shared" si="4"/>
        <v>0.1525</v>
      </c>
      <c r="Y8" s="2">
        <f t="shared" si="4"/>
        <v>101.90350000000001</v>
      </c>
      <c r="Z8" t="s">
        <v>185</v>
      </c>
      <c r="AA8" s="2">
        <f t="shared" ref="AA8:AI8" si="5">AVERAGE(AA6:AA7)</f>
        <v>0</v>
      </c>
      <c r="AB8" s="2">
        <f t="shared" si="5"/>
        <v>10.436</v>
      </c>
      <c r="AC8" s="2">
        <f t="shared" si="5"/>
        <v>3.5650000000000001E-2</v>
      </c>
      <c r="AD8" s="2">
        <f t="shared" si="5"/>
        <v>2.835E-2</v>
      </c>
      <c r="AE8" s="2">
        <f t="shared" si="5"/>
        <v>5.9650999999999996</v>
      </c>
      <c r="AF8" s="2">
        <f t="shared" si="5"/>
        <v>4.7499999999999999E-3</v>
      </c>
      <c r="AG8" s="2">
        <f t="shared" si="5"/>
        <v>1.5448499999999998</v>
      </c>
      <c r="AH8" s="2">
        <f t="shared" si="5"/>
        <v>1.7899999999999999E-2</v>
      </c>
      <c r="AI8" s="2">
        <f t="shared" si="5"/>
        <v>18.03265</v>
      </c>
      <c r="AJ8" t="s">
        <v>186</v>
      </c>
    </row>
    <row r="9" spans="1:36" x14ac:dyDescent="0.2">
      <c r="A9" t="s">
        <v>23</v>
      </c>
      <c r="B9" s="2">
        <v>46.445</v>
      </c>
      <c r="C9" s="2">
        <v>0.95899999999999996</v>
      </c>
      <c r="D9" s="2">
        <v>14.571</v>
      </c>
      <c r="E9" s="2">
        <v>5.0999999999999997E-2</v>
      </c>
      <c r="F9" s="2">
        <v>7.7759999999999998</v>
      </c>
      <c r="G9" s="2">
        <v>0.157</v>
      </c>
      <c r="H9" s="2">
        <v>7.0229999999999997</v>
      </c>
      <c r="I9" s="2">
        <v>10.039</v>
      </c>
      <c r="J9" s="2">
        <v>1.677</v>
      </c>
      <c r="K9" s="2">
        <v>4.1769999999999996</v>
      </c>
      <c r="L9" s="2">
        <v>0.73299999999999998</v>
      </c>
      <c r="M9" s="2">
        <v>0.39300000000000002</v>
      </c>
      <c r="N9" s="2">
        <v>0.50700000000000001</v>
      </c>
      <c r="O9" s="2">
        <v>94.418999999999997</v>
      </c>
      <c r="P9" t="s">
        <v>187</v>
      </c>
      <c r="Q9" s="2">
        <v>0</v>
      </c>
      <c r="R9" s="2">
        <v>47.997</v>
      </c>
      <c r="S9" s="2">
        <v>0.21099999999999999</v>
      </c>
      <c r="T9" s="2">
        <v>0.19600000000000001</v>
      </c>
      <c r="U9" s="2">
        <v>40.841000000000001</v>
      </c>
      <c r="V9" s="2">
        <v>3.9E-2</v>
      </c>
      <c r="W9" s="2">
        <v>12.62</v>
      </c>
      <c r="X9" s="2">
        <v>0.157</v>
      </c>
      <c r="Y9" s="2">
        <v>102.06100000000001</v>
      </c>
      <c r="Z9" t="s">
        <v>187</v>
      </c>
      <c r="AA9" s="2">
        <v>0</v>
      </c>
      <c r="AB9" s="2">
        <v>10.4468</v>
      </c>
      <c r="AC9" s="2">
        <v>3.3000000000000002E-2</v>
      </c>
      <c r="AD9" s="2">
        <v>2.4299999999999999E-2</v>
      </c>
      <c r="AE9" s="2">
        <v>5.9631999999999996</v>
      </c>
      <c r="AF9" s="2">
        <v>6.7000000000000002E-3</v>
      </c>
      <c r="AG9" s="2">
        <v>1.5409999999999999</v>
      </c>
      <c r="AH9" s="2">
        <v>1.8499999999999999E-2</v>
      </c>
      <c r="AI9" s="2">
        <v>18.0336</v>
      </c>
      <c r="AJ9" t="s">
        <v>187</v>
      </c>
    </row>
    <row r="10" spans="1:36" x14ac:dyDescent="0.2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t="s">
        <v>188</v>
      </c>
      <c r="Q10" s="2">
        <v>6.5000000000000002E-2</v>
      </c>
      <c r="R10" s="2">
        <v>47.814999999999998</v>
      </c>
      <c r="S10" s="2">
        <v>0.24199999999999999</v>
      </c>
      <c r="T10" s="2">
        <v>0.185</v>
      </c>
      <c r="U10" s="2">
        <v>40.878999999999998</v>
      </c>
      <c r="V10" s="2">
        <v>7.3999999999999996E-2</v>
      </c>
      <c r="W10" s="2">
        <v>12.311</v>
      </c>
      <c r="X10" s="2">
        <v>0.126</v>
      </c>
      <c r="Y10" s="2">
        <v>101.697</v>
      </c>
      <c r="Z10" t="s">
        <v>188</v>
      </c>
      <c r="AA10" s="2">
        <v>7.6E-3</v>
      </c>
      <c r="AB10" s="2">
        <v>10.427300000000001</v>
      </c>
      <c r="AC10" s="2">
        <v>3.7900000000000003E-2</v>
      </c>
      <c r="AD10" s="2">
        <v>2.29E-2</v>
      </c>
      <c r="AE10" s="2">
        <v>5.9802</v>
      </c>
      <c r="AF10" s="2">
        <v>1.2699999999999999E-2</v>
      </c>
      <c r="AG10" s="2">
        <v>1.5062</v>
      </c>
      <c r="AH10" s="2">
        <v>1.4800000000000001E-2</v>
      </c>
      <c r="AI10" s="2">
        <v>18.009599999999999</v>
      </c>
      <c r="AJ10" t="s">
        <v>188</v>
      </c>
    </row>
    <row r="11" spans="1:36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t="s">
        <v>189</v>
      </c>
      <c r="Q11" s="2">
        <f t="shared" ref="Q11:Y11" si="6">AVERAGE(Q9:Q10)</f>
        <v>3.2500000000000001E-2</v>
      </c>
      <c r="R11" s="2">
        <f t="shared" si="6"/>
        <v>47.905999999999999</v>
      </c>
      <c r="S11" s="2">
        <f t="shared" si="6"/>
        <v>0.22649999999999998</v>
      </c>
      <c r="T11" s="2">
        <f t="shared" si="6"/>
        <v>0.1905</v>
      </c>
      <c r="U11" s="2">
        <f t="shared" si="6"/>
        <v>40.86</v>
      </c>
      <c r="V11" s="2">
        <f t="shared" si="6"/>
        <v>5.6499999999999995E-2</v>
      </c>
      <c r="W11" s="2">
        <f t="shared" si="6"/>
        <v>12.465499999999999</v>
      </c>
      <c r="X11" s="2">
        <f t="shared" si="6"/>
        <v>0.14150000000000001</v>
      </c>
      <c r="Y11" s="2">
        <f t="shared" si="6"/>
        <v>101.879</v>
      </c>
      <c r="Z11" t="s">
        <v>189</v>
      </c>
      <c r="AA11" s="2">
        <f t="shared" ref="AA11:AI11" si="7">AVERAGE(AA9:AA10)</f>
        <v>3.8E-3</v>
      </c>
      <c r="AB11" s="2">
        <f t="shared" si="7"/>
        <v>10.437049999999999</v>
      </c>
      <c r="AC11" s="2">
        <f t="shared" si="7"/>
        <v>3.5450000000000002E-2</v>
      </c>
      <c r="AD11" s="2">
        <f t="shared" si="7"/>
        <v>2.3599999999999999E-2</v>
      </c>
      <c r="AE11" s="2">
        <f t="shared" si="7"/>
        <v>5.9717000000000002</v>
      </c>
      <c r="AF11" s="2">
        <f t="shared" si="7"/>
        <v>9.7000000000000003E-3</v>
      </c>
      <c r="AG11" s="2">
        <f t="shared" si="7"/>
        <v>1.5236000000000001</v>
      </c>
      <c r="AH11" s="2">
        <f t="shared" si="7"/>
        <v>1.6649999999999998E-2</v>
      </c>
      <c r="AI11" s="2">
        <f t="shared" si="7"/>
        <v>18.021599999999999</v>
      </c>
      <c r="AJ11" t="s">
        <v>189</v>
      </c>
    </row>
    <row r="12" spans="1:36" x14ac:dyDescent="0.2">
      <c r="A12" t="s">
        <v>190</v>
      </c>
      <c r="B12" s="2">
        <v>44.238999999999997</v>
      </c>
      <c r="C12" s="2">
        <v>0.82</v>
      </c>
      <c r="D12" s="2">
        <v>15.061</v>
      </c>
      <c r="E12" s="2">
        <v>0</v>
      </c>
      <c r="F12" s="2">
        <v>8.3010000000000002</v>
      </c>
      <c r="G12" s="2">
        <v>0.14299999999999999</v>
      </c>
      <c r="H12" s="2">
        <v>7.9989999999999997</v>
      </c>
      <c r="I12" s="2">
        <v>10.221</v>
      </c>
      <c r="J12" s="2">
        <v>1.3720000000000001</v>
      </c>
      <c r="K12" s="2">
        <v>4.12</v>
      </c>
      <c r="L12" s="2">
        <v>0.85599999999999998</v>
      </c>
      <c r="M12" s="2">
        <v>0.33800000000000002</v>
      </c>
      <c r="N12" s="2">
        <v>0.48</v>
      </c>
      <c r="O12" s="2">
        <v>93.873999999999995</v>
      </c>
      <c r="P12" t="s">
        <v>191</v>
      </c>
      <c r="Q12" s="2">
        <v>2E-3</v>
      </c>
      <c r="R12" s="2">
        <v>45.454999999999998</v>
      </c>
      <c r="S12" s="2">
        <v>0.245</v>
      </c>
      <c r="T12" s="2">
        <v>0.23899999999999999</v>
      </c>
      <c r="U12" s="2">
        <v>39.667000000000002</v>
      </c>
      <c r="V12" s="2">
        <v>0</v>
      </c>
      <c r="W12" s="2">
        <v>14.63</v>
      </c>
      <c r="X12" s="2">
        <v>0.08</v>
      </c>
      <c r="Y12" s="2">
        <v>100.318</v>
      </c>
      <c r="Z12" t="s">
        <v>191</v>
      </c>
      <c r="AA12" s="2">
        <v>2.0000000000000001E-4</v>
      </c>
      <c r="AB12" s="2">
        <v>10.1729</v>
      </c>
      <c r="AC12" s="2">
        <v>3.9300000000000002E-2</v>
      </c>
      <c r="AD12" s="2">
        <v>3.04E-2</v>
      </c>
      <c r="AE12" s="2">
        <v>5.9551999999999996</v>
      </c>
      <c r="AF12" s="2">
        <v>0</v>
      </c>
      <c r="AG12" s="2">
        <v>1.8369</v>
      </c>
      <c r="AH12" s="2">
        <v>9.5999999999999992E-3</v>
      </c>
      <c r="AI12" s="2">
        <v>18.044599999999999</v>
      </c>
      <c r="AJ12" t="s">
        <v>191</v>
      </c>
    </row>
    <row r="13" spans="1:36" x14ac:dyDescent="0.2">
      <c r="A13" t="s">
        <v>192</v>
      </c>
      <c r="B13" s="2">
        <v>44.448999999999998</v>
      </c>
      <c r="C13" s="2">
        <v>0.84199999999999997</v>
      </c>
      <c r="D13" s="2">
        <v>14.98</v>
      </c>
      <c r="E13" s="2">
        <v>0.01</v>
      </c>
      <c r="F13" s="2">
        <v>8.2240000000000002</v>
      </c>
      <c r="G13" s="2">
        <v>0.112</v>
      </c>
      <c r="H13" s="2">
        <v>7.9089999999999998</v>
      </c>
      <c r="I13" s="2">
        <v>10.557</v>
      </c>
      <c r="J13" s="2">
        <v>1.3939999999999999</v>
      </c>
      <c r="K13" s="2">
        <v>4.1760000000000002</v>
      </c>
      <c r="L13" s="2">
        <v>0.79</v>
      </c>
      <c r="M13" s="2">
        <v>0.33800000000000002</v>
      </c>
      <c r="N13" s="2">
        <v>0.41799999999999998</v>
      </c>
      <c r="O13" s="2">
        <v>94.123000000000005</v>
      </c>
      <c r="P13" t="s">
        <v>193</v>
      </c>
      <c r="Q13" s="2">
        <v>0</v>
      </c>
      <c r="R13" s="2">
        <v>46.411999999999999</v>
      </c>
      <c r="S13" s="2">
        <v>0.249</v>
      </c>
      <c r="T13" s="2">
        <v>0.249</v>
      </c>
      <c r="U13" s="2">
        <v>40.29</v>
      </c>
      <c r="V13" s="2">
        <v>4.4999999999999998E-2</v>
      </c>
      <c r="W13" s="2">
        <v>14.368</v>
      </c>
      <c r="X13" s="2">
        <v>1E-3</v>
      </c>
      <c r="Y13" s="2">
        <v>101.614</v>
      </c>
      <c r="Z13" t="s">
        <v>193</v>
      </c>
      <c r="AA13" s="2">
        <v>0</v>
      </c>
      <c r="AB13" s="2">
        <v>10.228400000000001</v>
      </c>
      <c r="AC13" s="2">
        <v>3.9399999999999998E-2</v>
      </c>
      <c r="AD13" s="2">
        <v>3.1199999999999999E-2</v>
      </c>
      <c r="AE13" s="2">
        <v>5.9564000000000004</v>
      </c>
      <c r="AF13" s="2">
        <v>7.7999999999999996E-3</v>
      </c>
      <c r="AG13" s="2">
        <v>1.7765</v>
      </c>
      <c r="AH13" s="2">
        <v>1E-4</v>
      </c>
      <c r="AI13" s="2">
        <v>18.039899999999999</v>
      </c>
      <c r="AJ13" t="s">
        <v>193</v>
      </c>
    </row>
    <row r="14" spans="1:36" x14ac:dyDescent="0.2">
      <c r="A14" t="s">
        <v>194</v>
      </c>
      <c r="B14" s="2">
        <v>44.26</v>
      </c>
      <c r="C14" s="2">
        <v>0.871</v>
      </c>
      <c r="D14" s="2">
        <v>15.273</v>
      </c>
      <c r="E14" s="2">
        <v>5.0999999999999997E-2</v>
      </c>
      <c r="F14" s="2">
        <v>8.4380000000000006</v>
      </c>
      <c r="G14" s="2">
        <v>0.14599999999999999</v>
      </c>
      <c r="H14" s="2">
        <v>7.98</v>
      </c>
      <c r="I14" s="2">
        <v>10.234999999999999</v>
      </c>
      <c r="J14" s="2">
        <v>1.452</v>
      </c>
      <c r="K14" s="2">
        <v>4.0529999999999999</v>
      </c>
      <c r="L14" s="2">
        <v>0.86399999999999999</v>
      </c>
      <c r="M14" s="2">
        <v>0.35099999999999998</v>
      </c>
      <c r="N14" s="2">
        <v>0.54100000000000004</v>
      </c>
      <c r="O14" s="2">
        <v>94.436000000000007</v>
      </c>
      <c r="P14" t="s">
        <v>195</v>
      </c>
      <c r="Q14" s="2">
        <f t="shared" ref="Q14:Y14" si="8">AVERAGE(Q12:Q13)</f>
        <v>1E-3</v>
      </c>
      <c r="R14" s="2">
        <f t="shared" si="8"/>
        <v>45.933499999999995</v>
      </c>
      <c r="S14" s="2">
        <f t="shared" si="8"/>
        <v>0.247</v>
      </c>
      <c r="T14" s="2">
        <f t="shared" si="8"/>
        <v>0.24399999999999999</v>
      </c>
      <c r="U14" s="2">
        <f t="shared" si="8"/>
        <v>39.978499999999997</v>
      </c>
      <c r="V14" s="2">
        <f t="shared" si="8"/>
        <v>2.2499999999999999E-2</v>
      </c>
      <c r="W14" s="2">
        <f t="shared" si="8"/>
        <v>14.499000000000001</v>
      </c>
      <c r="X14" s="2">
        <f t="shared" si="8"/>
        <v>4.0500000000000001E-2</v>
      </c>
      <c r="Y14" s="2">
        <f t="shared" si="8"/>
        <v>100.96600000000001</v>
      </c>
      <c r="Z14" t="s">
        <v>195</v>
      </c>
      <c r="AA14" s="2">
        <f t="shared" ref="AA14:AI14" si="9">AVERAGE(AA12:AA13)</f>
        <v>1E-4</v>
      </c>
      <c r="AB14" s="2">
        <f t="shared" si="9"/>
        <v>10.20065</v>
      </c>
      <c r="AC14" s="2">
        <f t="shared" si="9"/>
        <v>3.9349999999999996E-2</v>
      </c>
      <c r="AD14" s="2">
        <f t="shared" si="9"/>
        <v>3.0800000000000001E-2</v>
      </c>
      <c r="AE14" s="2">
        <f t="shared" si="9"/>
        <v>5.9558</v>
      </c>
      <c r="AF14" s="2">
        <f t="shared" si="9"/>
        <v>3.8999999999999998E-3</v>
      </c>
      <c r="AG14" s="2">
        <f t="shared" si="9"/>
        <v>1.8067</v>
      </c>
      <c r="AH14" s="2">
        <f t="shared" si="9"/>
        <v>4.8499999999999993E-3</v>
      </c>
      <c r="AI14" s="2">
        <f t="shared" si="9"/>
        <v>18.042249999999999</v>
      </c>
      <c r="AJ14" t="s">
        <v>195</v>
      </c>
    </row>
    <row r="15" spans="1:36" x14ac:dyDescent="0.2">
      <c r="A15" t="s">
        <v>24</v>
      </c>
      <c r="B15" s="2">
        <f>AVERAGE(B12:B14)</f>
        <v>44.315999999999995</v>
      </c>
      <c r="C15" s="2">
        <f t="shared" ref="C15:O15" si="10">AVERAGE(C12:C14)</f>
        <v>0.84433333333333327</v>
      </c>
      <c r="D15" s="2">
        <f t="shared" si="10"/>
        <v>15.104666666666667</v>
      </c>
      <c r="E15" s="2">
        <f t="shared" si="10"/>
        <v>2.0333333333333332E-2</v>
      </c>
      <c r="F15" s="2">
        <f t="shared" si="10"/>
        <v>8.3209999999999997</v>
      </c>
      <c r="G15" s="2">
        <f t="shared" si="10"/>
        <v>0.13366666666666668</v>
      </c>
      <c r="H15" s="2">
        <f t="shared" si="10"/>
        <v>7.9626666666666663</v>
      </c>
      <c r="I15" s="2">
        <f t="shared" si="10"/>
        <v>10.337666666666665</v>
      </c>
      <c r="J15" s="2">
        <f t="shared" si="10"/>
        <v>1.4059999999999999</v>
      </c>
      <c r="K15" s="2">
        <f t="shared" si="10"/>
        <v>4.1163333333333334</v>
      </c>
      <c r="L15" s="2">
        <f t="shared" si="10"/>
        <v>0.83666666666666656</v>
      </c>
      <c r="M15" s="2">
        <f t="shared" si="10"/>
        <v>0.34233333333333338</v>
      </c>
      <c r="N15" s="2">
        <f t="shared" si="10"/>
        <v>0.47966666666666669</v>
      </c>
      <c r="O15" s="2">
        <f t="shared" si="10"/>
        <v>94.144333333333336</v>
      </c>
      <c r="Q15" s="2"/>
      <c r="R15" s="2"/>
      <c r="S15" s="2"/>
      <c r="T15" s="2"/>
      <c r="U15" s="2"/>
      <c r="V15" s="2"/>
      <c r="W15" s="2"/>
      <c r="X15" s="2"/>
      <c r="Y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6" x14ac:dyDescent="0.2">
      <c r="A16" t="s">
        <v>104</v>
      </c>
      <c r="B16" s="2">
        <v>47.625</v>
      </c>
      <c r="C16" s="2">
        <v>0.85199999999999998</v>
      </c>
      <c r="D16" s="2">
        <v>13.653</v>
      </c>
      <c r="E16" s="2">
        <v>4.7E-2</v>
      </c>
      <c r="F16" s="2">
        <v>7.2489999999999997</v>
      </c>
      <c r="G16" s="2">
        <v>0.105</v>
      </c>
      <c r="H16" s="2">
        <v>10.071</v>
      </c>
      <c r="I16" s="2">
        <v>8.5410000000000004</v>
      </c>
      <c r="J16" s="2">
        <v>1.6359999999999999</v>
      </c>
      <c r="K16" s="2">
        <v>4.2409999999999997</v>
      </c>
      <c r="L16" s="2">
        <v>0.72599999999999998</v>
      </c>
      <c r="M16" s="2">
        <v>0.38700000000000001</v>
      </c>
      <c r="N16" s="2">
        <v>0.42799999999999999</v>
      </c>
      <c r="O16" s="2">
        <v>95.474000000000004</v>
      </c>
      <c r="P16" t="s">
        <v>105</v>
      </c>
      <c r="Q16" s="2">
        <v>1.2E-2</v>
      </c>
      <c r="R16" s="2">
        <v>47.234000000000002</v>
      </c>
      <c r="S16" s="2">
        <v>0.214</v>
      </c>
      <c r="T16" s="2">
        <v>0.23899999999999999</v>
      </c>
      <c r="U16" s="2">
        <v>39.994</v>
      </c>
      <c r="V16" s="2">
        <v>4.7E-2</v>
      </c>
      <c r="W16" s="2">
        <v>11.821</v>
      </c>
      <c r="X16" s="2">
        <v>0.16800000000000001</v>
      </c>
      <c r="Y16" s="2">
        <v>99.728999999999999</v>
      </c>
      <c r="Z16" t="s">
        <v>105</v>
      </c>
      <c r="AA16" s="2">
        <v>1.4E-3</v>
      </c>
      <c r="AB16" s="2">
        <v>10.4994</v>
      </c>
      <c r="AC16" s="2">
        <v>3.4299999999999997E-2</v>
      </c>
      <c r="AD16" s="2">
        <v>3.0200000000000001E-2</v>
      </c>
      <c r="AE16" s="2">
        <v>5.9637000000000002</v>
      </c>
      <c r="AF16" s="2">
        <v>8.3000000000000001E-3</v>
      </c>
      <c r="AG16" s="2">
        <v>1.4742</v>
      </c>
      <c r="AH16" s="2">
        <v>2.01E-2</v>
      </c>
      <c r="AI16" s="2">
        <v>18.031600000000001</v>
      </c>
      <c r="AJ16" t="s">
        <v>105</v>
      </c>
    </row>
    <row r="17" spans="1:36" x14ac:dyDescent="0.2">
      <c r="A17" t="s">
        <v>106</v>
      </c>
      <c r="B17" s="2">
        <v>47.741</v>
      </c>
      <c r="C17" s="2">
        <v>0.80200000000000005</v>
      </c>
      <c r="D17" s="2">
        <v>13.863</v>
      </c>
      <c r="E17" s="2">
        <v>8.0000000000000002E-3</v>
      </c>
      <c r="F17" s="2">
        <v>7.2759999999999998</v>
      </c>
      <c r="G17" s="2">
        <v>0.185</v>
      </c>
      <c r="H17" s="2">
        <v>10.106</v>
      </c>
      <c r="I17" s="2">
        <v>8.48</v>
      </c>
      <c r="J17" s="2">
        <v>1.6779999999999999</v>
      </c>
      <c r="K17" s="2">
        <v>4.3239999999999998</v>
      </c>
      <c r="L17" s="2">
        <v>0.73599999999999999</v>
      </c>
      <c r="M17" s="2">
        <v>0.378</v>
      </c>
      <c r="N17" s="2">
        <v>0.37</v>
      </c>
      <c r="O17" s="2">
        <v>95.861999999999995</v>
      </c>
      <c r="P17" t="s">
        <v>107</v>
      </c>
      <c r="Q17" s="2">
        <v>4.2999999999999997E-2</v>
      </c>
      <c r="R17" s="2">
        <v>49.170999999999999</v>
      </c>
      <c r="S17" s="2">
        <v>0.22800000000000001</v>
      </c>
      <c r="T17" s="2">
        <v>0.19500000000000001</v>
      </c>
      <c r="U17" s="2">
        <v>41.411999999999999</v>
      </c>
      <c r="V17" s="2">
        <v>8.1000000000000003E-2</v>
      </c>
      <c r="W17" s="2">
        <v>11.678000000000001</v>
      </c>
      <c r="X17" s="2">
        <v>0.17799999999999999</v>
      </c>
      <c r="Y17" s="2">
        <v>102.986</v>
      </c>
      <c r="Z17" t="s">
        <v>107</v>
      </c>
      <c r="AA17" s="2">
        <v>4.7999999999999996E-3</v>
      </c>
      <c r="AB17" s="2">
        <v>10.556900000000001</v>
      </c>
      <c r="AC17" s="2">
        <v>3.5200000000000002E-2</v>
      </c>
      <c r="AD17" s="2">
        <v>2.3800000000000002E-2</v>
      </c>
      <c r="AE17" s="2">
        <v>5.9644000000000004</v>
      </c>
      <c r="AF17" s="2">
        <v>1.38E-2</v>
      </c>
      <c r="AG17" s="2">
        <v>1.4067000000000001</v>
      </c>
      <c r="AH17" s="2">
        <v>2.06E-2</v>
      </c>
      <c r="AI17" s="2">
        <v>18.026199999999999</v>
      </c>
      <c r="AJ17" t="s">
        <v>107</v>
      </c>
    </row>
    <row r="18" spans="1:36" x14ac:dyDescent="0.2">
      <c r="A18" t="s">
        <v>25</v>
      </c>
      <c r="B18" s="2">
        <f>AVERAGE(B16:B17)</f>
        <v>47.683</v>
      </c>
      <c r="C18" s="2">
        <f t="shared" ref="C18:O18" si="11">AVERAGE(C16:C17)</f>
        <v>0.82699999999999996</v>
      </c>
      <c r="D18" s="2">
        <f t="shared" si="11"/>
        <v>13.757999999999999</v>
      </c>
      <c r="E18" s="2">
        <f t="shared" si="11"/>
        <v>2.75E-2</v>
      </c>
      <c r="F18" s="2">
        <f t="shared" si="11"/>
        <v>7.2624999999999993</v>
      </c>
      <c r="G18" s="2">
        <f t="shared" si="11"/>
        <v>0.14499999999999999</v>
      </c>
      <c r="H18" s="2">
        <f t="shared" si="11"/>
        <v>10.0885</v>
      </c>
      <c r="I18" s="2">
        <f t="shared" si="11"/>
        <v>8.5105000000000004</v>
      </c>
      <c r="J18" s="2">
        <f t="shared" si="11"/>
        <v>1.657</v>
      </c>
      <c r="K18" s="2">
        <f t="shared" si="11"/>
        <v>4.2824999999999998</v>
      </c>
      <c r="L18" s="2">
        <f t="shared" si="11"/>
        <v>0.73099999999999998</v>
      </c>
      <c r="M18" s="2">
        <f t="shared" si="11"/>
        <v>0.38250000000000001</v>
      </c>
      <c r="N18" s="2">
        <f t="shared" si="11"/>
        <v>0.39900000000000002</v>
      </c>
      <c r="O18" s="2">
        <f t="shared" si="11"/>
        <v>95.668000000000006</v>
      </c>
      <c r="P18" t="s">
        <v>108</v>
      </c>
      <c r="Q18" s="2">
        <f>AVERAGE(Q16:Q17)</f>
        <v>2.7499999999999997E-2</v>
      </c>
      <c r="R18" s="2">
        <f t="shared" ref="R18:Y18" si="12">AVERAGE(R16:R17)</f>
        <v>48.202500000000001</v>
      </c>
      <c r="S18" s="2">
        <f t="shared" si="12"/>
        <v>0.221</v>
      </c>
      <c r="T18" s="2">
        <f t="shared" si="12"/>
        <v>0.217</v>
      </c>
      <c r="U18" s="2">
        <f t="shared" si="12"/>
        <v>40.703000000000003</v>
      </c>
      <c r="V18" s="2">
        <f t="shared" si="12"/>
        <v>6.4000000000000001E-2</v>
      </c>
      <c r="W18" s="2">
        <f t="shared" si="12"/>
        <v>11.749500000000001</v>
      </c>
      <c r="X18" s="2">
        <f t="shared" si="12"/>
        <v>0.17299999999999999</v>
      </c>
      <c r="Y18" s="2">
        <f t="shared" si="12"/>
        <v>101.3575</v>
      </c>
      <c r="Z18" t="s">
        <v>108</v>
      </c>
      <c r="AA18" s="2">
        <f>AVERAGE(AA16:AA17)</f>
        <v>3.0999999999999999E-3</v>
      </c>
      <c r="AB18" s="2">
        <f t="shared" ref="AB18:AI18" si="13">AVERAGE(AB16:AB17)</f>
        <v>10.52815</v>
      </c>
      <c r="AC18" s="2">
        <f t="shared" si="13"/>
        <v>3.4750000000000003E-2</v>
      </c>
      <c r="AD18" s="2">
        <f t="shared" si="13"/>
        <v>2.7000000000000003E-2</v>
      </c>
      <c r="AE18" s="2">
        <f t="shared" si="13"/>
        <v>5.9640500000000003</v>
      </c>
      <c r="AF18" s="2">
        <f t="shared" si="13"/>
        <v>1.1050000000000001E-2</v>
      </c>
      <c r="AG18" s="2">
        <f t="shared" si="13"/>
        <v>1.44045</v>
      </c>
      <c r="AH18" s="2">
        <f t="shared" si="13"/>
        <v>2.035E-2</v>
      </c>
      <c r="AI18" s="2">
        <f t="shared" si="13"/>
        <v>18.0289</v>
      </c>
      <c r="AJ18" t="s">
        <v>108</v>
      </c>
    </row>
    <row r="19" spans="1:36" x14ac:dyDescent="0.2">
      <c r="A19" t="s">
        <v>123</v>
      </c>
      <c r="B19" s="2">
        <v>44.981000000000002</v>
      </c>
      <c r="C19" s="2">
        <v>0.93700000000000006</v>
      </c>
      <c r="D19" s="2">
        <v>10.334</v>
      </c>
      <c r="E19" s="2">
        <v>6.5000000000000002E-2</v>
      </c>
      <c r="F19" s="2">
        <v>7.2309999999999999</v>
      </c>
      <c r="G19" s="2">
        <v>0.13</v>
      </c>
      <c r="H19" s="2">
        <v>8.1430000000000007</v>
      </c>
      <c r="I19" s="2">
        <v>11.462999999999999</v>
      </c>
      <c r="J19" s="2">
        <v>1.778</v>
      </c>
      <c r="K19" s="2">
        <v>5.0730000000000004</v>
      </c>
      <c r="L19" s="2">
        <v>1.042</v>
      </c>
      <c r="M19" s="2">
        <v>0.45600000000000002</v>
      </c>
      <c r="N19" s="2">
        <v>0.875</v>
      </c>
      <c r="O19" s="2">
        <v>92.405000000000001</v>
      </c>
      <c r="P19" t="s">
        <v>124</v>
      </c>
      <c r="Q19" s="2">
        <v>2.1999999999999999E-2</v>
      </c>
      <c r="R19" s="2">
        <v>48.420999999999999</v>
      </c>
      <c r="S19" s="2">
        <v>0.28199999999999997</v>
      </c>
      <c r="T19" s="2">
        <v>0.182</v>
      </c>
      <c r="U19" s="2">
        <v>40.057000000000002</v>
      </c>
      <c r="V19" s="2">
        <v>4.9000000000000002E-2</v>
      </c>
      <c r="W19" s="2">
        <v>10.077999999999999</v>
      </c>
      <c r="X19" s="2">
        <v>0.216</v>
      </c>
      <c r="Y19" s="2">
        <v>99.307000000000002</v>
      </c>
      <c r="Z19" t="s">
        <v>124</v>
      </c>
      <c r="AA19" s="2">
        <v>2.5999999999999999E-3</v>
      </c>
      <c r="AB19" s="2">
        <v>10.728899999999999</v>
      </c>
      <c r="AC19" s="2">
        <v>4.48E-2</v>
      </c>
      <c r="AD19" s="2">
        <v>2.3E-2</v>
      </c>
      <c r="AE19" s="2">
        <v>5.9539999999999997</v>
      </c>
      <c r="AF19" s="2">
        <v>8.6E-3</v>
      </c>
      <c r="AG19" s="2">
        <v>1.2526999999999999</v>
      </c>
      <c r="AH19" s="2">
        <v>2.58E-2</v>
      </c>
      <c r="AI19" s="2">
        <v>18.040500000000002</v>
      </c>
      <c r="AJ19" t="s">
        <v>124</v>
      </c>
    </row>
    <row r="20" spans="1:36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t="s">
        <v>125</v>
      </c>
      <c r="Q20" s="2">
        <v>3.5000000000000003E-2</v>
      </c>
      <c r="R20" s="2">
        <v>49.514000000000003</v>
      </c>
      <c r="S20" s="2">
        <v>0.29599999999999999</v>
      </c>
      <c r="T20" s="2">
        <v>0.17399999999999999</v>
      </c>
      <c r="U20" s="2">
        <v>41.005000000000003</v>
      </c>
      <c r="V20" s="2">
        <v>1.6E-2</v>
      </c>
      <c r="W20" s="2">
        <v>10.119999999999999</v>
      </c>
      <c r="X20" s="2">
        <v>0.23699999999999999</v>
      </c>
      <c r="Y20" s="2">
        <v>101.39700000000001</v>
      </c>
      <c r="Z20" t="s">
        <v>125</v>
      </c>
      <c r="AA20" s="2">
        <v>4.0000000000000001E-3</v>
      </c>
      <c r="AB20" s="2">
        <v>10.7354</v>
      </c>
      <c r="AC20" s="2">
        <v>4.6100000000000002E-2</v>
      </c>
      <c r="AD20" s="2">
        <v>2.1499999999999998E-2</v>
      </c>
      <c r="AE20" s="2">
        <v>5.9641000000000002</v>
      </c>
      <c r="AF20" s="2">
        <v>2.8E-3</v>
      </c>
      <c r="AG20" s="2">
        <v>1.2310000000000001</v>
      </c>
      <c r="AH20" s="2">
        <v>2.7799999999999998E-2</v>
      </c>
      <c r="AI20" s="2">
        <v>18.032699999999998</v>
      </c>
      <c r="AJ20" t="s">
        <v>125</v>
      </c>
    </row>
    <row r="21" spans="1:36" x14ac:dyDescent="0.2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t="s">
        <v>126</v>
      </c>
      <c r="Q21" s="2">
        <f>AVERAGE(Q19:Q20)</f>
        <v>2.8500000000000001E-2</v>
      </c>
      <c r="R21" s="2">
        <f t="shared" ref="R21:Y21" si="14">AVERAGE(R19:R20)</f>
        <v>48.967500000000001</v>
      </c>
      <c r="S21" s="2">
        <f t="shared" si="14"/>
        <v>0.28899999999999998</v>
      </c>
      <c r="T21" s="2">
        <f t="shared" si="14"/>
        <v>0.17799999999999999</v>
      </c>
      <c r="U21" s="2">
        <f t="shared" si="14"/>
        <v>40.531000000000006</v>
      </c>
      <c r="V21" s="2">
        <f t="shared" si="14"/>
        <v>3.2500000000000001E-2</v>
      </c>
      <c r="W21" s="2">
        <f t="shared" si="14"/>
        <v>10.099</v>
      </c>
      <c r="X21" s="2">
        <f t="shared" si="14"/>
        <v>0.22649999999999998</v>
      </c>
      <c r="Y21" s="2">
        <f t="shared" si="14"/>
        <v>100.352</v>
      </c>
      <c r="Z21" t="s">
        <v>126</v>
      </c>
      <c r="AA21" s="2">
        <f>AVERAGE(AA19:AA20)</f>
        <v>3.3E-3</v>
      </c>
      <c r="AB21" s="2">
        <f t="shared" ref="AB21:AI21" si="15">AVERAGE(AB19:AB20)</f>
        <v>10.732150000000001</v>
      </c>
      <c r="AC21" s="2">
        <f t="shared" si="15"/>
        <v>4.5450000000000004E-2</v>
      </c>
      <c r="AD21" s="2">
        <f t="shared" si="15"/>
        <v>2.2249999999999999E-2</v>
      </c>
      <c r="AE21" s="2">
        <f t="shared" si="15"/>
        <v>5.9590499999999995</v>
      </c>
      <c r="AF21" s="2">
        <f t="shared" si="15"/>
        <v>5.7000000000000002E-3</v>
      </c>
      <c r="AG21" s="2">
        <f t="shared" si="15"/>
        <v>1.2418499999999999</v>
      </c>
      <c r="AH21" s="2">
        <f t="shared" si="15"/>
        <v>2.6799999999999997E-2</v>
      </c>
      <c r="AI21" s="2">
        <f t="shared" si="15"/>
        <v>18.0366</v>
      </c>
      <c r="AJ21" t="s">
        <v>126</v>
      </c>
    </row>
    <row r="22" spans="1:36" x14ac:dyDescent="0.2">
      <c r="A22" t="s">
        <v>127</v>
      </c>
      <c r="B22" s="2">
        <v>48.89</v>
      </c>
      <c r="C22" s="2">
        <v>1.1539999999999999</v>
      </c>
      <c r="D22" s="2">
        <v>16.305</v>
      </c>
      <c r="E22" s="2">
        <v>0</v>
      </c>
      <c r="F22" s="2">
        <v>7.4950000000000001</v>
      </c>
      <c r="G22" s="2">
        <v>0.13700000000000001</v>
      </c>
      <c r="H22" s="2">
        <v>4.9039999999999999</v>
      </c>
      <c r="I22" s="2">
        <v>6.6079999999999997</v>
      </c>
      <c r="J22" s="2">
        <v>2.944</v>
      </c>
      <c r="K22" s="2">
        <v>6.4420000000000002</v>
      </c>
      <c r="L22" s="2">
        <v>1.081</v>
      </c>
      <c r="M22" s="2">
        <v>0.24299999999999999</v>
      </c>
      <c r="N22" s="2">
        <v>5.3999999999999999E-2</v>
      </c>
      <c r="O22" s="2">
        <v>96.201999999999998</v>
      </c>
      <c r="P22" t="s">
        <v>128</v>
      </c>
      <c r="Q22" s="2">
        <v>1.2999999999999999E-2</v>
      </c>
      <c r="R22" s="2">
        <v>39.674999999999997</v>
      </c>
      <c r="S22" s="2">
        <v>0.32300000000000001</v>
      </c>
      <c r="T22" s="2">
        <v>0.45700000000000002</v>
      </c>
      <c r="U22" s="2">
        <v>38.799999999999997</v>
      </c>
      <c r="V22" s="2">
        <v>3.2000000000000001E-2</v>
      </c>
      <c r="W22" s="2">
        <v>22.19</v>
      </c>
      <c r="X22" s="2">
        <v>0.05</v>
      </c>
      <c r="Y22" s="2">
        <v>101.54</v>
      </c>
      <c r="Z22" t="s">
        <v>128</v>
      </c>
      <c r="AA22" s="2">
        <v>1.6000000000000001E-3</v>
      </c>
      <c r="AB22" s="2">
        <v>9.0902999999999992</v>
      </c>
      <c r="AC22" s="2">
        <v>5.3100000000000001E-2</v>
      </c>
      <c r="AD22" s="2">
        <v>5.9499999999999997E-2</v>
      </c>
      <c r="AE22" s="2">
        <v>5.9635999999999996</v>
      </c>
      <c r="AF22" s="2">
        <v>5.8999999999999999E-3</v>
      </c>
      <c r="AG22" s="2">
        <v>2.8523999999999998</v>
      </c>
      <c r="AH22" s="2">
        <v>6.1999999999999998E-3</v>
      </c>
      <c r="AI22" s="2">
        <v>18.032599999999999</v>
      </c>
      <c r="AJ22" t="s">
        <v>128</v>
      </c>
    </row>
    <row r="23" spans="1:36" x14ac:dyDescent="0.2">
      <c r="A23" t="s">
        <v>129</v>
      </c>
      <c r="B23" s="2">
        <v>51.164000000000001</v>
      </c>
      <c r="C23" s="2">
        <v>1.3340000000000001</v>
      </c>
      <c r="D23" s="2">
        <v>17.170000000000002</v>
      </c>
      <c r="E23" s="2">
        <v>0</v>
      </c>
      <c r="F23" s="2">
        <v>7.343</v>
      </c>
      <c r="G23" s="2">
        <v>9.4E-2</v>
      </c>
      <c r="H23" s="2">
        <v>5.1040000000000001</v>
      </c>
      <c r="I23" s="2">
        <v>6.883</v>
      </c>
      <c r="J23" s="2">
        <v>2.96</v>
      </c>
      <c r="K23" s="2">
        <v>6.774</v>
      </c>
      <c r="L23" s="2">
        <v>1.016</v>
      </c>
      <c r="M23" s="2">
        <v>0.24099999999999999</v>
      </c>
      <c r="N23" s="2">
        <v>0.03</v>
      </c>
      <c r="O23" s="2">
        <f>SUM(B23:N23)</f>
        <v>100.113</v>
      </c>
      <c r="P23" t="s">
        <v>130</v>
      </c>
      <c r="Q23" s="2">
        <v>0</v>
      </c>
      <c r="R23" s="2">
        <v>38.880000000000003</v>
      </c>
      <c r="S23" s="2">
        <v>0.34</v>
      </c>
      <c r="T23" s="2">
        <v>0.438</v>
      </c>
      <c r="U23" s="2">
        <v>37.609000000000002</v>
      </c>
      <c r="V23" s="2">
        <v>8.8999999999999996E-2</v>
      </c>
      <c r="W23" s="2">
        <v>21.777999999999999</v>
      </c>
      <c r="X23" s="2">
        <v>0.112</v>
      </c>
      <c r="Y23" s="2">
        <v>99.245999999999995</v>
      </c>
      <c r="Z23" t="s">
        <v>130</v>
      </c>
      <c r="AA23" s="2">
        <v>0</v>
      </c>
      <c r="AB23" s="2">
        <v>9.1289999999999996</v>
      </c>
      <c r="AC23" s="2">
        <v>5.74E-2</v>
      </c>
      <c r="AD23" s="2">
        <v>5.8500000000000003E-2</v>
      </c>
      <c r="AE23" s="2">
        <v>5.9237000000000002</v>
      </c>
      <c r="AF23" s="2">
        <v>1.6500000000000001E-2</v>
      </c>
      <c r="AG23" s="2">
        <v>2.8687</v>
      </c>
      <c r="AH23" s="2">
        <v>1.4200000000000001E-2</v>
      </c>
      <c r="AI23" s="2">
        <v>18.068100000000001</v>
      </c>
      <c r="AJ23" t="s">
        <v>130</v>
      </c>
    </row>
    <row r="24" spans="1:36" x14ac:dyDescent="0.2">
      <c r="A24" t="s">
        <v>131</v>
      </c>
      <c r="B24">
        <v>50.83</v>
      </c>
      <c r="C24">
        <v>1.276</v>
      </c>
      <c r="D24">
        <v>17.091999999999999</v>
      </c>
      <c r="E24">
        <v>0.04</v>
      </c>
      <c r="F24">
        <v>7.4969999999999999</v>
      </c>
      <c r="G24">
        <v>0.108</v>
      </c>
      <c r="H24">
        <v>5.23</v>
      </c>
      <c r="I24">
        <v>6.6849999999999996</v>
      </c>
      <c r="J24">
        <v>2.8420000000000001</v>
      </c>
      <c r="K24">
        <v>6.7240000000000002</v>
      </c>
      <c r="L24">
        <v>1.046</v>
      </c>
      <c r="M24">
        <v>0.223</v>
      </c>
      <c r="N24">
        <v>5.3999999999999999E-2</v>
      </c>
      <c r="O24">
        <f>SUM(B24:N24)</f>
        <v>99.647000000000034</v>
      </c>
      <c r="P24" t="s">
        <v>132</v>
      </c>
      <c r="Q24" s="2">
        <f>AVERAGE(Q22:Q23)</f>
        <v>6.4999999999999997E-3</v>
      </c>
      <c r="R24" s="2">
        <f t="shared" ref="R24:Y24" si="16">AVERAGE(R22:R23)</f>
        <v>39.277500000000003</v>
      </c>
      <c r="S24" s="2">
        <f t="shared" si="16"/>
        <v>0.33150000000000002</v>
      </c>
      <c r="T24" s="2">
        <f t="shared" si="16"/>
        <v>0.44750000000000001</v>
      </c>
      <c r="U24" s="2">
        <f t="shared" si="16"/>
        <v>38.204499999999996</v>
      </c>
      <c r="V24" s="2">
        <f t="shared" si="16"/>
        <v>6.0499999999999998E-2</v>
      </c>
      <c r="W24" s="2">
        <f t="shared" si="16"/>
        <v>21.984000000000002</v>
      </c>
      <c r="X24" s="2">
        <f t="shared" si="16"/>
        <v>8.1000000000000003E-2</v>
      </c>
      <c r="Y24" s="2">
        <f t="shared" si="16"/>
        <v>100.393</v>
      </c>
      <c r="Z24" t="s">
        <v>132</v>
      </c>
      <c r="AA24" s="2">
        <f>AVERAGE(AA22:AA23)</f>
        <v>8.0000000000000004E-4</v>
      </c>
      <c r="AB24" s="2">
        <f t="shared" ref="AB24:AI24" si="17">AVERAGE(AB22:AB23)</f>
        <v>9.1096499999999985</v>
      </c>
      <c r="AC24" s="2">
        <f t="shared" si="17"/>
        <v>5.525E-2</v>
      </c>
      <c r="AD24" s="2">
        <f t="shared" si="17"/>
        <v>5.8999999999999997E-2</v>
      </c>
      <c r="AE24" s="2">
        <f t="shared" si="17"/>
        <v>5.9436499999999999</v>
      </c>
      <c r="AF24" s="2">
        <f t="shared" si="17"/>
        <v>1.12E-2</v>
      </c>
      <c r="AG24" s="2">
        <f t="shared" si="17"/>
        <v>2.8605499999999999</v>
      </c>
      <c r="AH24" s="2">
        <f t="shared" si="17"/>
        <v>1.0200000000000001E-2</v>
      </c>
      <c r="AI24" s="2">
        <f t="shared" si="17"/>
        <v>18.050350000000002</v>
      </c>
      <c r="AJ24" t="s">
        <v>132</v>
      </c>
    </row>
    <row r="25" spans="1:36" x14ac:dyDescent="0.2">
      <c r="A25" t="s">
        <v>29</v>
      </c>
      <c r="B25" s="2">
        <f>AVERAGE(B22:B24)</f>
        <v>50.294666666666672</v>
      </c>
      <c r="C25" s="2">
        <f t="shared" ref="C25:O25" si="18">AVERAGE(C22:C24)</f>
        <v>1.2546666666666668</v>
      </c>
      <c r="D25" s="2">
        <f t="shared" si="18"/>
        <v>16.855666666666668</v>
      </c>
      <c r="E25" s="2">
        <f t="shared" si="18"/>
        <v>1.3333333333333334E-2</v>
      </c>
      <c r="F25" s="2">
        <f t="shared" si="18"/>
        <v>7.4450000000000003</v>
      </c>
      <c r="G25" s="2">
        <f t="shared" si="18"/>
        <v>0.113</v>
      </c>
      <c r="H25" s="2">
        <f t="shared" si="18"/>
        <v>5.0793333333333335</v>
      </c>
      <c r="I25" s="2">
        <f t="shared" si="18"/>
        <v>6.7253333333333325</v>
      </c>
      <c r="J25" s="2">
        <f t="shared" si="18"/>
        <v>2.9153333333333333</v>
      </c>
      <c r="K25" s="2">
        <f t="shared" si="18"/>
        <v>6.6466666666666674</v>
      </c>
      <c r="L25" s="2">
        <f t="shared" si="18"/>
        <v>1.0476666666666665</v>
      </c>
      <c r="M25" s="2">
        <f t="shared" si="18"/>
        <v>0.23566666666666666</v>
      </c>
      <c r="N25" s="2">
        <f t="shared" si="18"/>
        <v>4.5999999999999992E-2</v>
      </c>
      <c r="O25" s="2">
        <f t="shared" si="18"/>
        <v>98.654000000000011</v>
      </c>
      <c r="Q25" s="2"/>
      <c r="R25" s="2"/>
      <c r="S25" s="2"/>
      <c r="T25" s="2"/>
      <c r="U25" s="2"/>
      <c r="V25" s="2"/>
      <c r="W25" s="2"/>
      <c r="X25" s="2"/>
      <c r="Y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6" x14ac:dyDescent="0.2">
      <c r="A26" t="s">
        <v>138</v>
      </c>
      <c r="B26" s="2">
        <v>50.487000000000002</v>
      </c>
      <c r="C26" s="2">
        <v>1.179</v>
      </c>
      <c r="D26" s="2">
        <v>16.712</v>
      </c>
      <c r="E26" s="2">
        <v>0</v>
      </c>
      <c r="F26" s="2">
        <v>8.2249999999999996</v>
      </c>
      <c r="G26" s="2">
        <v>0.17499999999999999</v>
      </c>
      <c r="H26" s="2">
        <v>4.5250000000000004</v>
      </c>
      <c r="I26" s="2">
        <v>6.117</v>
      </c>
      <c r="J26" s="2">
        <v>3.0139999999999998</v>
      </c>
      <c r="K26" s="2">
        <v>6.7679999999999998</v>
      </c>
      <c r="L26" s="2">
        <v>1.161</v>
      </c>
      <c r="M26" s="2">
        <v>0.192</v>
      </c>
      <c r="N26" s="2">
        <v>6.7000000000000004E-2</v>
      </c>
      <c r="O26" s="2">
        <v>98.578999999999994</v>
      </c>
      <c r="P26" t="s">
        <v>139</v>
      </c>
      <c r="Q26" s="2">
        <v>1.4999999999999999E-2</v>
      </c>
      <c r="R26" s="2">
        <v>38.911999999999999</v>
      </c>
      <c r="S26" s="2">
        <v>0.318</v>
      </c>
      <c r="T26" s="2">
        <v>0.45300000000000001</v>
      </c>
      <c r="U26" s="2">
        <v>37.884999999999998</v>
      </c>
      <c r="V26" s="2">
        <v>9.1999999999999998E-2</v>
      </c>
      <c r="W26" s="2">
        <v>22.379000000000001</v>
      </c>
      <c r="X26" s="2">
        <v>8.4000000000000005E-2</v>
      </c>
      <c r="Y26" s="2">
        <v>100.13800000000001</v>
      </c>
      <c r="Z26" t="s">
        <v>139</v>
      </c>
      <c r="AA26" s="2">
        <v>1.8E-3</v>
      </c>
      <c r="AB26" s="2">
        <v>9.0715000000000003</v>
      </c>
      <c r="AC26" s="2">
        <v>5.33E-2</v>
      </c>
      <c r="AD26" s="2">
        <v>0.06</v>
      </c>
      <c r="AE26" s="2">
        <v>5.9248000000000003</v>
      </c>
      <c r="AF26" s="2">
        <v>1.6899999999999998E-2</v>
      </c>
      <c r="AG26" s="2">
        <v>2.927</v>
      </c>
      <c r="AH26" s="2">
        <v>1.0500000000000001E-2</v>
      </c>
      <c r="AI26" s="2">
        <v>18.065799999999999</v>
      </c>
      <c r="AJ26" t="s">
        <v>139</v>
      </c>
    </row>
    <row r="27" spans="1:36" x14ac:dyDescent="0.2">
      <c r="A27" t="s">
        <v>140</v>
      </c>
      <c r="B27" s="2">
        <v>49.917000000000002</v>
      </c>
      <c r="C27" s="2">
        <v>1.1160000000000001</v>
      </c>
      <c r="D27" s="2">
        <v>16.692</v>
      </c>
      <c r="E27" s="2">
        <v>0.06</v>
      </c>
      <c r="F27" s="2">
        <v>8.2460000000000004</v>
      </c>
      <c r="G27" s="2">
        <v>0.11799999999999999</v>
      </c>
      <c r="H27" s="2">
        <v>4.6349999999999998</v>
      </c>
      <c r="I27" s="2">
        <v>6.2910000000000004</v>
      </c>
      <c r="J27" s="2">
        <v>2.8570000000000002</v>
      </c>
      <c r="K27" s="2">
        <v>6.9589999999999996</v>
      </c>
      <c r="L27" s="2">
        <v>1.175</v>
      </c>
      <c r="M27" s="2">
        <v>0.16800000000000001</v>
      </c>
      <c r="N27" s="2">
        <v>4.8000000000000001E-2</v>
      </c>
      <c r="O27" s="2">
        <f>SUM(B27:N27)</f>
        <v>98.281999999999996</v>
      </c>
      <c r="P27" t="s">
        <v>141</v>
      </c>
      <c r="Q27" s="2">
        <v>1.2E-2</v>
      </c>
      <c r="R27" s="2">
        <v>38.927999999999997</v>
      </c>
      <c r="S27" s="2">
        <v>0.318</v>
      </c>
      <c r="T27" s="2">
        <v>0.39100000000000001</v>
      </c>
      <c r="U27" s="2">
        <v>38.070999999999998</v>
      </c>
      <c r="V27" s="2">
        <v>6.6000000000000003E-2</v>
      </c>
      <c r="W27" s="2">
        <v>22.41</v>
      </c>
      <c r="X27" s="2">
        <v>6.3E-2</v>
      </c>
      <c r="Y27" s="2">
        <v>100.259</v>
      </c>
      <c r="Z27" t="s">
        <v>141</v>
      </c>
      <c r="AA27" s="2">
        <v>1.5E-3</v>
      </c>
      <c r="AB27" s="2">
        <v>9.0571999999999999</v>
      </c>
      <c r="AC27" s="2">
        <v>5.3199999999999997E-2</v>
      </c>
      <c r="AD27" s="2">
        <v>5.1700000000000003E-2</v>
      </c>
      <c r="AE27" s="2">
        <v>5.9420999999999999</v>
      </c>
      <c r="AF27" s="2">
        <v>1.2200000000000001E-2</v>
      </c>
      <c r="AG27" s="2">
        <v>2.9251999999999998</v>
      </c>
      <c r="AH27" s="2">
        <v>7.9000000000000008E-3</v>
      </c>
      <c r="AI27" s="2">
        <v>18.051100000000002</v>
      </c>
      <c r="AJ27" t="s">
        <v>141</v>
      </c>
    </row>
    <row r="28" spans="1:36" x14ac:dyDescent="0.2">
      <c r="A28" t="s">
        <v>142</v>
      </c>
      <c r="B28" s="2">
        <v>50.127000000000002</v>
      </c>
      <c r="C28" s="2">
        <v>1.1339999999999999</v>
      </c>
      <c r="D28" s="2">
        <v>16.908999999999999</v>
      </c>
      <c r="E28" s="2">
        <v>3.9E-2</v>
      </c>
      <c r="F28" s="2">
        <v>8.2080000000000002</v>
      </c>
      <c r="G28" s="2">
        <v>9.8000000000000004E-2</v>
      </c>
      <c r="H28" s="2">
        <v>4.5359999999999996</v>
      </c>
      <c r="I28" s="2">
        <v>6.1980000000000004</v>
      </c>
      <c r="J28" s="2">
        <v>2.8010000000000002</v>
      </c>
      <c r="K28" s="2">
        <v>7.1539999999999999</v>
      </c>
      <c r="L28" s="2">
        <v>1.204</v>
      </c>
      <c r="M28" s="2">
        <v>0.186</v>
      </c>
      <c r="N28" s="2">
        <v>2.9000000000000001E-2</v>
      </c>
      <c r="O28" s="2">
        <f>SUM(B28:N28)</f>
        <v>98.62299999999999</v>
      </c>
      <c r="P28" t="s">
        <v>143</v>
      </c>
      <c r="Q28" s="2">
        <f>AVERAGE(Q26:Q27)</f>
        <v>1.35E-2</v>
      </c>
      <c r="R28" s="2">
        <f t="shared" ref="R28:Y28" si="19">AVERAGE(R26:R27)</f>
        <v>38.92</v>
      </c>
      <c r="S28" s="2">
        <f t="shared" si="19"/>
        <v>0.318</v>
      </c>
      <c r="T28" s="2">
        <f t="shared" si="19"/>
        <v>0.42200000000000004</v>
      </c>
      <c r="U28" s="2">
        <f t="shared" si="19"/>
        <v>37.977999999999994</v>
      </c>
      <c r="V28" s="2">
        <f t="shared" si="19"/>
        <v>7.9000000000000001E-2</v>
      </c>
      <c r="W28" s="2">
        <f t="shared" si="19"/>
        <v>22.394500000000001</v>
      </c>
      <c r="X28" s="2">
        <f t="shared" si="19"/>
        <v>7.350000000000001E-2</v>
      </c>
      <c r="Y28" s="2">
        <f t="shared" si="19"/>
        <v>100.1985</v>
      </c>
      <c r="Z28" t="s">
        <v>143</v>
      </c>
      <c r="AA28" s="2">
        <f>AVERAGE(AA26:AA27)</f>
        <v>1.65E-3</v>
      </c>
      <c r="AB28" s="2">
        <f t="shared" ref="AB28:AI28" si="20">AVERAGE(AB26:AB27)</f>
        <v>9.064350000000001</v>
      </c>
      <c r="AC28" s="2">
        <f t="shared" si="20"/>
        <v>5.3249999999999999E-2</v>
      </c>
      <c r="AD28" s="2">
        <f t="shared" si="20"/>
        <v>5.5849999999999997E-2</v>
      </c>
      <c r="AE28" s="2">
        <f t="shared" si="20"/>
        <v>5.9334500000000006</v>
      </c>
      <c r="AF28" s="2">
        <f t="shared" si="20"/>
        <v>1.455E-2</v>
      </c>
      <c r="AG28" s="2">
        <f t="shared" si="20"/>
        <v>2.9260999999999999</v>
      </c>
      <c r="AH28" s="2">
        <f t="shared" si="20"/>
        <v>9.1999999999999998E-3</v>
      </c>
      <c r="AI28" s="2">
        <f t="shared" si="20"/>
        <v>18.058450000000001</v>
      </c>
      <c r="AJ28" t="s">
        <v>143</v>
      </c>
    </row>
    <row r="29" spans="1:36" x14ac:dyDescent="0.2">
      <c r="A29" t="s">
        <v>30</v>
      </c>
      <c r="B29" s="2">
        <f>AVERAGE(B26:B28)</f>
        <v>50.177</v>
      </c>
      <c r="C29" s="2">
        <f t="shared" ref="C29:O29" si="21">AVERAGE(C26:C28)</f>
        <v>1.143</v>
      </c>
      <c r="D29" s="2">
        <f t="shared" si="21"/>
        <v>16.770999999999997</v>
      </c>
      <c r="E29" s="2">
        <f t="shared" si="21"/>
        <v>3.3000000000000002E-2</v>
      </c>
      <c r="F29" s="2">
        <f t="shared" si="21"/>
        <v>8.2263333333333346</v>
      </c>
      <c r="G29" s="2">
        <f t="shared" si="21"/>
        <v>0.13033333333333333</v>
      </c>
      <c r="H29" s="2">
        <f t="shared" si="21"/>
        <v>4.5653333333333332</v>
      </c>
      <c r="I29" s="2">
        <f t="shared" si="21"/>
        <v>6.2020000000000008</v>
      </c>
      <c r="J29" s="2">
        <f t="shared" si="21"/>
        <v>2.8906666666666667</v>
      </c>
      <c r="K29" s="2">
        <f t="shared" si="21"/>
        <v>6.9603333333333337</v>
      </c>
      <c r="L29" s="2">
        <f t="shared" si="21"/>
        <v>1.18</v>
      </c>
      <c r="M29" s="2">
        <f t="shared" si="21"/>
        <v>0.18200000000000002</v>
      </c>
      <c r="N29" s="2">
        <f t="shared" si="21"/>
        <v>4.8000000000000008E-2</v>
      </c>
      <c r="O29" s="2">
        <f t="shared" si="21"/>
        <v>98.49466666666666</v>
      </c>
      <c r="Q29" s="2"/>
      <c r="R29" s="2"/>
      <c r="S29" s="2"/>
      <c r="T29" s="2"/>
      <c r="U29" s="2"/>
      <c r="V29" s="2"/>
      <c r="W29" s="2"/>
      <c r="X29" s="2"/>
      <c r="Y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6" x14ac:dyDescent="0.2">
      <c r="A30" t="s">
        <v>150</v>
      </c>
      <c r="B30" s="2">
        <v>50.145000000000003</v>
      </c>
      <c r="C30" s="2">
        <v>1.2250000000000001</v>
      </c>
      <c r="D30" s="2">
        <v>17.795999999999999</v>
      </c>
      <c r="E30" s="2">
        <v>0</v>
      </c>
      <c r="F30" s="2">
        <v>7.4779999999999998</v>
      </c>
      <c r="G30" s="2">
        <v>0.156</v>
      </c>
      <c r="H30" s="2">
        <v>3.3420000000000001</v>
      </c>
      <c r="I30" s="2">
        <v>5.3490000000000002</v>
      </c>
      <c r="J30" s="2">
        <v>3.26</v>
      </c>
      <c r="K30" s="2">
        <v>7.2679999999999998</v>
      </c>
      <c r="L30" s="2">
        <v>1.1379999999999999</v>
      </c>
      <c r="M30" s="2">
        <v>0.28199999999999997</v>
      </c>
      <c r="N30" s="2">
        <v>5.3999999999999999E-2</v>
      </c>
      <c r="O30" s="2">
        <v>97.429000000000002</v>
      </c>
      <c r="P30" t="s">
        <v>151</v>
      </c>
      <c r="Q30" s="2">
        <v>0</v>
      </c>
      <c r="R30" s="2">
        <v>37.414000000000001</v>
      </c>
      <c r="S30" s="2">
        <v>0.29499999999999998</v>
      </c>
      <c r="T30" s="2">
        <v>0.49199999999999999</v>
      </c>
      <c r="U30" s="2">
        <v>37.976999999999997</v>
      </c>
      <c r="V30" s="2">
        <v>5.8999999999999997E-2</v>
      </c>
      <c r="W30" s="2">
        <v>24.417000000000002</v>
      </c>
      <c r="X30" s="2">
        <v>9.2999999999999999E-2</v>
      </c>
      <c r="Y30" s="2">
        <v>100.747</v>
      </c>
      <c r="Z30" t="s">
        <v>151</v>
      </c>
      <c r="AA30" s="2">
        <v>0</v>
      </c>
      <c r="AB30" s="2">
        <v>8.7453000000000003</v>
      </c>
      <c r="AC30" s="2">
        <v>4.9599999999999998E-2</v>
      </c>
      <c r="AD30" s="2">
        <v>6.5299999999999997E-2</v>
      </c>
      <c r="AE30" s="2">
        <v>5.9549000000000003</v>
      </c>
      <c r="AF30" s="2">
        <v>1.0800000000000001E-2</v>
      </c>
      <c r="AG30" s="2">
        <v>3.2021000000000002</v>
      </c>
      <c r="AH30" s="2">
        <v>1.18E-2</v>
      </c>
      <c r="AI30" s="2">
        <v>18.039899999999999</v>
      </c>
      <c r="AJ30" t="s">
        <v>151</v>
      </c>
    </row>
    <row r="31" spans="1:36" x14ac:dyDescent="0.2">
      <c r="A31" t="s">
        <v>152</v>
      </c>
      <c r="B31" s="2">
        <v>50.637</v>
      </c>
      <c r="C31" s="2">
        <v>1.1020000000000001</v>
      </c>
      <c r="D31" s="2">
        <v>18.059000000000001</v>
      </c>
      <c r="E31" s="2">
        <v>0</v>
      </c>
      <c r="F31" s="2">
        <v>6.992</v>
      </c>
      <c r="G31" s="2">
        <v>0.113</v>
      </c>
      <c r="H31" s="2">
        <v>3.1509999999999998</v>
      </c>
      <c r="I31" s="2">
        <v>5.2640000000000002</v>
      </c>
      <c r="J31" s="2">
        <v>3.2490000000000001</v>
      </c>
      <c r="K31" s="2">
        <v>7.468</v>
      </c>
      <c r="L31" s="2">
        <v>1.113</v>
      </c>
      <c r="M31" s="2">
        <v>0.27900000000000003</v>
      </c>
      <c r="N31" s="2">
        <v>7.1999999999999995E-2</v>
      </c>
      <c r="O31" s="2">
        <v>97.436000000000007</v>
      </c>
      <c r="P31" t="s">
        <v>153</v>
      </c>
      <c r="Q31" s="2">
        <v>0</v>
      </c>
      <c r="R31" s="2">
        <v>37.872</v>
      </c>
      <c r="S31" s="2">
        <v>0.29799999999999999</v>
      </c>
      <c r="T31" s="2">
        <v>0.46400000000000002</v>
      </c>
      <c r="U31" s="2">
        <v>38.192</v>
      </c>
      <c r="V31" s="2">
        <v>8.3000000000000004E-2</v>
      </c>
      <c r="W31" s="2">
        <v>24.6</v>
      </c>
      <c r="X31" s="2">
        <v>0.11</v>
      </c>
      <c r="Y31" s="2">
        <v>101.619</v>
      </c>
      <c r="Z31" t="s">
        <v>153</v>
      </c>
      <c r="AA31" s="2">
        <v>0</v>
      </c>
      <c r="AB31" s="2">
        <v>8.7776999999999994</v>
      </c>
      <c r="AC31" s="2">
        <v>4.9700000000000001E-2</v>
      </c>
      <c r="AD31" s="2">
        <v>6.1100000000000002E-2</v>
      </c>
      <c r="AE31" s="2">
        <v>5.9379999999999997</v>
      </c>
      <c r="AF31" s="2">
        <v>1.5299999999999999E-2</v>
      </c>
      <c r="AG31" s="2">
        <v>3.1987999999999999</v>
      </c>
      <c r="AH31" s="2">
        <v>1.37E-2</v>
      </c>
      <c r="AI31" s="2">
        <v>18.054300000000001</v>
      </c>
      <c r="AJ31" t="s">
        <v>153</v>
      </c>
    </row>
    <row r="32" spans="1:36" x14ac:dyDescent="0.2">
      <c r="A32" t="s">
        <v>31</v>
      </c>
      <c r="B32" s="2">
        <f>AVERAGE(B30:B31)</f>
        <v>50.391000000000005</v>
      </c>
      <c r="C32" s="2">
        <f t="shared" ref="C32:O32" si="22">AVERAGE(C30:C31)</f>
        <v>1.1635</v>
      </c>
      <c r="D32" s="2">
        <f t="shared" si="22"/>
        <v>17.927500000000002</v>
      </c>
      <c r="E32" s="2">
        <f t="shared" si="22"/>
        <v>0</v>
      </c>
      <c r="F32" s="2">
        <f t="shared" si="22"/>
        <v>7.2349999999999994</v>
      </c>
      <c r="G32" s="2">
        <f t="shared" si="22"/>
        <v>0.13450000000000001</v>
      </c>
      <c r="H32" s="2">
        <f t="shared" si="22"/>
        <v>3.2465000000000002</v>
      </c>
      <c r="I32" s="2">
        <f t="shared" si="22"/>
        <v>5.3064999999999998</v>
      </c>
      <c r="J32" s="2">
        <f t="shared" si="22"/>
        <v>3.2545000000000002</v>
      </c>
      <c r="K32" s="2">
        <f t="shared" si="22"/>
        <v>7.3680000000000003</v>
      </c>
      <c r="L32" s="2">
        <f t="shared" si="22"/>
        <v>1.1254999999999999</v>
      </c>
      <c r="M32" s="2">
        <f t="shared" si="22"/>
        <v>0.28049999999999997</v>
      </c>
      <c r="N32" s="2">
        <f t="shared" si="22"/>
        <v>6.3E-2</v>
      </c>
      <c r="O32" s="2">
        <f t="shared" si="22"/>
        <v>97.432500000000005</v>
      </c>
      <c r="P32" t="s">
        <v>154</v>
      </c>
      <c r="Q32" s="2">
        <f>AVERAGE(Q30:Q31)</f>
        <v>0</v>
      </c>
      <c r="R32" s="2">
        <f t="shared" ref="R32:Y32" si="23">AVERAGE(R30:R31)</f>
        <v>37.643000000000001</v>
      </c>
      <c r="S32" s="2">
        <f t="shared" si="23"/>
        <v>0.29649999999999999</v>
      </c>
      <c r="T32" s="2">
        <f t="shared" si="23"/>
        <v>0.47799999999999998</v>
      </c>
      <c r="U32" s="2">
        <f t="shared" si="23"/>
        <v>38.084499999999998</v>
      </c>
      <c r="V32" s="2">
        <f t="shared" si="23"/>
        <v>7.1000000000000008E-2</v>
      </c>
      <c r="W32" s="2">
        <f t="shared" si="23"/>
        <v>24.508500000000002</v>
      </c>
      <c r="X32" s="2">
        <f t="shared" si="23"/>
        <v>0.10150000000000001</v>
      </c>
      <c r="Y32" s="2">
        <f t="shared" si="23"/>
        <v>101.18299999999999</v>
      </c>
      <c r="Z32" t="s">
        <v>154</v>
      </c>
      <c r="AA32" s="2">
        <f>AVERAGE(AA30:AA31)</f>
        <v>0</v>
      </c>
      <c r="AB32" s="2">
        <f t="shared" ref="AB32:AI32" si="24">AVERAGE(AB30:AB31)</f>
        <v>8.7614999999999998</v>
      </c>
      <c r="AC32" s="2">
        <f t="shared" si="24"/>
        <v>4.965E-2</v>
      </c>
      <c r="AD32" s="2">
        <f t="shared" si="24"/>
        <v>6.3200000000000006E-2</v>
      </c>
      <c r="AE32" s="2">
        <f t="shared" si="24"/>
        <v>5.9464500000000005</v>
      </c>
      <c r="AF32" s="2">
        <f t="shared" si="24"/>
        <v>1.3049999999999999E-2</v>
      </c>
      <c r="AG32" s="2">
        <f t="shared" si="24"/>
        <v>3.20045</v>
      </c>
      <c r="AH32" s="2">
        <f t="shared" si="24"/>
        <v>1.2750000000000001E-2</v>
      </c>
      <c r="AI32" s="2">
        <f t="shared" si="24"/>
        <v>18.0471</v>
      </c>
      <c r="AJ32" t="s">
        <v>154</v>
      </c>
    </row>
    <row r="33" spans="1:36" x14ac:dyDescent="0.2">
      <c r="A33" t="s">
        <v>155</v>
      </c>
      <c r="B33" s="2">
        <v>45.932000000000002</v>
      </c>
      <c r="C33" s="2">
        <v>0.93899999999999995</v>
      </c>
      <c r="D33" s="2">
        <v>12.183999999999999</v>
      </c>
      <c r="E33" s="2">
        <v>0</v>
      </c>
      <c r="F33" s="2">
        <v>7.0949999999999998</v>
      </c>
      <c r="G33" s="2">
        <v>7.5999999999999998E-2</v>
      </c>
      <c r="H33" s="2">
        <v>10.715999999999999</v>
      </c>
      <c r="I33" s="2">
        <v>8.8040000000000003</v>
      </c>
      <c r="J33" s="2">
        <v>1.6950000000000001</v>
      </c>
      <c r="K33" s="2">
        <v>5.15</v>
      </c>
      <c r="L33" s="2">
        <v>0.78600000000000003</v>
      </c>
      <c r="M33" s="2">
        <v>0.36899999999999999</v>
      </c>
      <c r="N33" s="2">
        <v>0.41099999999999998</v>
      </c>
      <c r="O33" s="2">
        <v>94.073999999999998</v>
      </c>
      <c r="P33" t="s">
        <v>156</v>
      </c>
      <c r="Q33" s="2">
        <v>0</v>
      </c>
      <c r="R33" s="2">
        <v>48.667000000000002</v>
      </c>
      <c r="S33" s="2">
        <v>0.27200000000000002</v>
      </c>
      <c r="T33" s="2">
        <v>0.23499999999999999</v>
      </c>
      <c r="U33" s="2">
        <v>40.735999999999997</v>
      </c>
      <c r="V33" s="2">
        <v>1.4E-2</v>
      </c>
      <c r="W33" s="2">
        <v>11.489000000000001</v>
      </c>
      <c r="X33" s="2">
        <v>0.155</v>
      </c>
      <c r="Y33" s="2">
        <v>101.568</v>
      </c>
      <c r="Z33" t="s">
        <v>156</v>
      </c>
      <c r="AA33" s="2">
        <v>0</v>
      </c>
      <c r="AB33" s="2">
        <v>10.599399999999999</v>
      </c>
      <c r="AC33" s="2">
        <v>4.2700000000000002E-2</v>
      </c>
      <c r="AD33" s="2">
        <v>2.9100000000000001E-2</v>
      </c>
      <c r="AE33" s="2">
        <v>5.9516999999999998</v>
      </c>
      <c r="AF33" s="2">
        <v>2.3E-3</v>
      </c>
      <c r="AG33" s="2">
        <v>1.4037999999999999</v>
      </c>
      <c r="AH33" s="2">
        <v>1.83E-2</v>
      </c>
      <c r="AI33" s="2">
        <v>18.0473</v>
      </c>
      <c r="AJ33" t="s">
        <v>156</v>
      </c>
    </row>
    <row r="34" spans="1:36" x14ac:dyDescent="0.2">
      <c r="A34" t="s">
        <v>157</v>
      </c>
      <c r="B34" s="2">
        <v>45.835999999999999</v>
      </c>
      <c r="C34" s="2">
        <v>0.93500000000000005</v>
      </c>
      <c r="D34" s="2">
        <v>12.215999999999999</v>
      </c>
      <c r="E34" s="2">
        <v>2.3E-2</v>
      </c>
      <c r="F34" s="2">
        <v>7.274</v>
      </c>
      <c r="G34" s="2">
        <v>0.13100000000000001</v>
      </c>
      <c r="H34" s="2">
        <v>10.614000000000001</v>
      </c>
      <c r="I34" s="2">
        <v>8.7309999999999999</v>
      </c>
      <c r="J34" s="2">
        <v>1.8280000000000001</v>
      </c>
      <c r="K34" s="2">
        <v>5.1769999999999996</v>
      </c>
      <c r="L34" s="2">
        <v>0.80900000000000005</v>
      </c>
      <c r="M34" s="2">
        <v>0.39400000000000002</v>
      </c>
      <c r="N34" s="2">
        <v>0.42399999999999999</v>
      </c>
      <c r="O34" s="2">
        <v>94.302999999999997</v>
      </c>
      <c r="P34" t="s">
        <v>158</v>
      </c>
      <c r="Q34" s="2">
        <v>0</v>
      </c>
      <c r="R34" s="2">
        <v>48.494999999999997</v>
      </c>
      <c r="S34" s="2">
        <v>0.28000000000000003</v>
      </c>
      <c r="T34" s="2">
        <v>0.217</v>
      </c>
      <c r="U34" s="2">
        <v>40.57</v>
      </c>
      <c r="V34" s="2">
        <v>3.9E-2</v>
      </c>
      <c r="W34" s="2">
        <v>11.475</v>
      </c>
      <c r="X34" s="2">
        <v>0.18099999999999999</v>
      </c>
      <c r="Y34" s="2">
        <v>101.25700000000001</v>
      </c>
      <c r="Z34" t="s">
        <v>158</v>
      </c>
      <c r="AA34" s="2">
        <v>0</v>
      </c>
      <c r="AB34" s="2">
        <v>10.5969</v>
      </c>
      <c r="AC34" s="2">
        <v>4.3900000000000002E-2</v>
      </c>
      <c r="AD34" s="2">
        <v>2.69E-2</v>
      </c>
      <c r="AE34" s="2">
        <v>5.9470000000000001</v>
      </c>
      <c r="AF34" s="2">
        <v>6.7999999999999996E-3</v>
      </c>
      <c r="AG34" s="2">
        <v>1.4068000000000001</v>
      </c>
      <c r="AH34" s="2">
        <v>2.1399999999999999E-2</v>
      </c>
      <c r="AI34" s="2">
        <v>18.049700000000001</v>
      </c>
      <c r="AJ34" t="s">
        <v>158</v>
      </c>
    </row>
    <row r="35" spans="1:36" x14ac:dyDescent="0.2">
      <c r="A35" t="s">
        <v>159</v>
      </c>
      <c r="B35" s="2">
        <v>45.773000000000003</v>
      </c>
      <c r="C35" s="2">
        <v>1.044</v>
      </c>
      <c r="D35" s="2">
        <v>11.935</v>
      </c>
      <c r="E35" s="2">
        <v>0</v>
      </c>
      <c r="F35" s="2">
        <v>7.3780000000000001</v>
      </c>
      <c r="G35" s="2">
        <v>0.10199999999999999</v>
      </c>
      <c r="H35" s="2">
        <v>10.577999999999999</v>
      </c>
      <c r="I35" s="2">
        <v>8.9459999999999997</v>
      </c>
      <c r="J35" s="2">
        <v>1.752</v>
      </c>
      <c r="K35" s="2">
        <v>5.0060000000000002</v>
      </c>
      <c r="L35" s="2">
        <v>0.85499999999999998</v>
      </c>
      <c r="M35" s="2">
        <v>0.35499999999999998</v>
      </c>
      <c r="N35" s="2">
        <v>0.39300000000000002</v>
      </c>
      <c r="O35" s="2">
        <v>94.037000000000006</v>
      </c>
      <c r="P35" t="s">
        <v>160</v>
      </c>
      <c r="Q35" s="2">
        <f>AVERAGE(Q33:Q34)</f>
        <v>0</v>
      </c>
      <c r="R35" s="2">
        <f t="shared" ref="R35:Y35" si="25">AVERAGE(R33:R34)</f>
        <v>48.581000000000003</v>
      </c>
      <c r="S35" s="2">
        <f t="shared" si="25"/>
        <v>0.27600000000000002</v>
      </c>
      <c r="T35" s="2">
        <f t="shared" si="25"/>
        <v>0.22599999999999998</v>
      </c>
      <c r="U35" s="2">
        <f t="shared" si="25"/>
        <v>40.652999999999999</v>
      </c>
      <c r="V35" s="2">
        <f t="shared" si="25"/>
        <v>2.6499999999999999E-2</v>
      </c>
      <c r="W35" s="2">
        <f t="shared" si="25"/>
        <v>11.481999999999999</v>
      </c>
      <c r="X35" s="2">
        <f t="shared" si="25"/>
        <v>0.16799999999999998</v>
      </c>
      <c r="Y35" s="2">
        <f t="shared" si="25"/>
        <v>101.41249999999999</v>
      </c>
      <c r="Z35" t="s">
        <v>160</v>
      </c>
      <c r="AA35" s="2">
        <v>0</v>
      </c>
      <c r="AB35" s="2">
        <v>10.5969</v>
      </c>
      <c r="AC35" s="2">
        <v>4.3900000000000002E-2</v>
      </c>
      <c r="AD35" s="2">
        <v>2.69E-2</v>
      </c>
      <c r="AE35" s="2">
        <v>5.9470000000000001</v>
      </c>
      <c r="AF35" s="2">
        <v>6.7999999999999996E-3</v>
      </c>
      <c r="AG35" s="2">
        <v>1.4068000000000001</v>
      </c>
      <c r="AH35" s="2">
        <v>2.1399999999999999E-2</v>
      </c>
      <c r="AI35" s="2">
        <v>18.049700000000001</v>
      </c>
      <c r="AJ35" t="s">
        <v>160</v>
      </c>
    </row>
    <row r="36" spans="1:36" x14ac:dyDescent="0.2">
      <c r="A36" t="s">
        <v>32</v>
      </c>
      <c r="B36" s="2">
        <f>AVERAGE(B33:B35)</f>
        <v>45.847000000000001</v>
      </c>
      <c r="C36" s="2">
        <f t="shared" ref="C36:O36" si="26">AVERAGE(C33:C35)</f>
        <v>0.97266666666666668</v>
      </c>
      <c r="D36" s="2">
        <f t="shared" si="26"/>
        <v>12.111666666666666</v>
      </c>
      <c r="E36" s="2">
        <f t="shared" si="26"/>
        <v>7.6666666666666662E-3</v>
      </c>
      <c r="F36" s="2">
        <f t="shared" si="26"/>
        <v>7.2489999999999997</v>
      </c>
      <c r="G36" s="2">
        <f t="shared" si="26"/>
        <v>0.10299999999999999</v>
      </c>
      <c r="H36" s="2">
        <f t="shared" si="26"/>
        <v>10.635999999999999</v>
      </c>
      <c r="I36" s="2">
        <f t="shared" si="26"/>
        <v>8.827</v>
      </c>
      <c r="J36" s="2">
        <f t="shared" si="26"/>
        <v>1.7583333333333335</v>
      </c>
      <c r="K36" s="2">
        <f t="shared" si="26"/>
        <v>5.1109999999999998</v>
      </c>
      <c r="L36" s="2">
        <f t="shared" si="26"/>
        <v>0.81666666666666676</v>
      </c>
      <c r="M36" s="2">
        <f t="shared" si="26"/>
        <v>0.37266666666666665</v>
      </c>
      <c r="N36" s="2">
        <f t="shared" si="26"/>
        <v>0.40933333333333333</v>
      </c>
      <c r="O36" s="2">
        <f t="shared" si="26"/>
        <v>94.137999999999991</v>
      </c>
      <c r="Q36" s="2"/>
      <c r="R36" s="2"/>
      <c r="S36" s="2"/>
      <c r="T36" s="2"/>
      <c r="U36" s="2"/>
      <c r="V36" s="2"/>
      <c r="W36" s="2"/>
      <c r="X36" s="2"/>
      <c r="Y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6" x14ac:dyDescent="0.2">
      <c r="A37" t="s">
        <v>161</v>
      </c>
      <c r="B37" s="2">
        <v>43.976999999999997</v>
      </c>
      <c r="C37" s="2">
        <v>0.94899999999999995</v>
      </c>
      <c r="D37" s="2">
        <v>13.12</v>
      </c>
      <c r="E37" s="2">
        <v>3.9E-2</v>
      </c>
      <c r="F37" s="2">
        <v>8.359</v>
      </c>
      <c r="G37" s="2">
        <v>0.13400000000000001</v>
      </c>
      <c r="H37" s="2">
        <v>9.5440000000000005</v>
      </c>
      <c r="I37" s="2">
        <v>8.9629999999999992</v>
      </c>
      <c r="J37" s="2">
        <v>1.901</v>
      </c>
      <c r="K37" s="2">
        <v>4.9870000000000001</v>
      </c>
      <c r="L37" s="2">
        <v>0.876</v>
      </c>
      <c r="M37" s="2">
        <v>0.41899999999999998</v>
      </c>
      <c r="N37" s="2">
        <v>0.59899999999999998</v>
      </c>
      <c r="O37" s="2">
        <v>93.772000000000006</v>
      </c>
      <c r="P37" t="s">
        <v>162</v>
      </c>
      <c r="Q37" s="2">
        <v>5.0000000000000001E-3</v>
      </c>
      <c r="R37" s="2">
        <v>46.564999999999998</v>
      </c>
      <c r="S37" s="2">
        <v>0.27300000000000002</v>
      </c>
      <c r="T37" s="2">
        <v>0.25</v>
      </c>
      <c r="U37" s="2">
        <v>40.130000000000003</v>
      </c>
      <c r="V37" s="2">
        <v>0</v>
      </c>
      <c r="W37" s="2">
        <v>13.558</v>
      </c>
      <c r="X37" s="2">
        <v>0.127</v>
      </c>
      <c r="Y37" s="2">
        <v>100.908</v>
      </c>
      <c r="Z37" t="s">
        <v>162</v>
      </c>
      <c r="AA37" s="2">
        <v>5.9999999999999995E-4</v>
      </c>
      <c r="AB37" s="2">
        <v>10.307399999999999</v>
      </c>
      <c r="AC37" s="2">
        <v>4.3499999999999997E-2</v>
      </c>
      <c r="AD37" s="2">
        <v>3.1399999999999997E-2</v>
      </c>
      <c r="AE37" s="2">
        <v>5.9588999999999999</v>
      </c>
      <c r="AF37" s="2">
        <v>0</v>
      </c>
      <c r="AG37" s="2">
        <v>1.6838</v>
      </c>
      <c r="AH37" s="2">
        <v>1.52E-2</v>
      </c>
      <c r="AI37" s="2">
        <v>18.040800000000001</v>
      </c>
      <c r="AJ37" t="s">
        <v>162</v>
      </c>
    </row>
    <row r="38" spans="1:36" x14ac:dyDescent="0.2">
      <c r="A38" t="s">
        <v>163</v>
      </c>
      <c r="B38" s="2">
        <v>44.636000000000003</v>
      </c>
      <c r="C38" s="2">
        <v>1.03</v>
      </c>
      <c r="D38" s="2">
        <v>13.484999999999999</v>
      </c>
      <c r="E38" s="2">
        <v>6.8000000000000005E-2</v>
      </c>
      <c r="F38" s="2">
        <v>8.2530000000000001</v>
      </c>
      <c r="G38" s="2">
        <v>0.156</v>
      </c>
      <c r="H38" s="2">
        <v>9.6839999999999993</v>
      </c>
      <c r="I38" s="2">
        <v>8.7479999999999993</v>
      </c>
      <c r="J38" s="2">
        <v>1.881</v>
      </c>
      <c r="K38" s="2">
        <v>5.0289999999999999</v>
      </c>
      <c r="L38" s="2">
        <v>0.91400000000000003</v>
      </c>
      <c r="M38" s="2">
        <v>0.38900000000000001</v>
      </c>
      <c r="N38" s="2">
        <v>0.65</v>
      </c>
      <c r="O38" s="2">
        <v>94.834999999999994</v>
      </c>
      <c r="P38" t="s">
        <v>164</v>
      </c>
      <c r="Q38" s="2">
        <v>0</v>
      </c>
      <c r="R38" s="2">
        <v>46.262</v>
      </c>
      <c r="S38" s="2">
        <v>0.252</v>
      </c>
      <c r="T38" s="2">
        <v>0.216</v>
      </c>
      <c r="U38" s="2">
        <v>40.082999999999998</v>
      </c>
      <c r="V38" s="2">
        <v>0</v>
      </c>
      <c r="W38" s="2">
        <v>13.252000000000001</v>
      </c>
      <c r="X38" s="2">
        <v>0.109</v>
      </c>
      <c r="Y38" s="2">
        <v>100.17400000000001</v>
      </c>
      <c r="Z38" t="s">
        <v>164</v>
      </c>
      <c r="AA38" s="2">
        <v>0</v>
      </c>
      <c r="AB38" s="2">
        <v>10.295999999999999</v>
      </c>
      <c r="AC38" s="2">
        <v>4.0300000000000002E-2</v>
      </c>
      <c r="AD38" s="2">
        <v>2.7300000000000001E-2</v>
      </c>
      <c r="AE38" s="2">
        <v>5.9843000000000002</v>
      </c>
      <c r="AF38" s="2">
        <v>0</v>
      </c>
      <c r="AG38" s="2">
        <v>1.6547000000000001</v>
      </c>
      <c r="AH38" s="2">
        <v>1.3100000000000001E-2</v>
      </c>
      <c r="AI38" s="2">
        <v>18.015699999999999</v>
      </c>
      <c r="AJ38" t="s">
        <v>164</v>
      </c>
    </row>
    <row r="39" spans="1:36" x14ac:dyDescent="0.2">
      <c r="A39" t="s">
        <v>165</v>
      </c>
      <c r="B39" s="2">
        <v>44.366999999999997</v>
      </c>
      <c r="C39" s="2">
        <v>0.96899999999999997</v>
      </c>
      <c r="D39" s="2">
        <v>13.332000000000001</v>
      </c>
      <c r="E39" s="2">
        <v>0</v>
      </c>
      <c r="F39" s="2">
        <v>8.2799999999999994</v>
      </c>
      <c r="G39" s="2">
        <v>0.18099999999999999</v>
      </c>
      <c r="H39" s="2">
        <v>9.2949999999999999</v>
      </c>
      <c r="I39" s="2">
        <v>8.8010000000000002</v>
      </c>
      <c r="J39" s="2">
        <v>1.847</v>
      </c>
      <c r="K39" s="2">
        <v>5.1059999999999999</v>
      </c>
      <c r="L39" s="2">
        <v>0.93799999999999994</v>
      </c>
      <c r="M39" s="2">
        <v>0.41799999999999998</v>
      </c>
      <c r="N39" s="2">
        <v>0.70899999999999996</v>
      </c>
      <c r="O39" s="2">
        <v>94.149000000000001</v>
      </c>
      <c r="P39" t="s">
        <v>166</v>
      </c>
      <c r="Q39" s="2">
        <f>AVERAGE(Q37:Q38)</f>
        <v>2.5000000000000001E-3</v>
      </c>
      <c r="R39" s="2">
        <f t="shared" ref="R39:Y39" si="27">AVERAGE(R37:R38)</f>
        <v>46.413499999999999</v>
      </c>
      <c r="S39" s="2">
        <f t="shared" si="27"/>
        <v>0.26250000000000001</v>
      </c>
      <c r="T39" s="2">
        <f t="shared" si="27"/>
        <v>0.23299999999999998</v>
      </c>
      <c r="U39" s="2">
        <f t="shared" si="27"/>
        <v>40.106499999999997</v>
      </c>
      <c r="V39" s="2">
        <f t="shared" si="27"/>
        <v>0</v>
      </c>
      <c r="W39" s="2">
        <f t="shared" si="27"/>
        <v>13.405000000000001</v>
      </c>
      <c r="X39" s="2">
        <f t="shared" si="27"/>
        <v>0.11799999999999999</v>
      </c>
      <c r="Y39" s="2">
        <f t="shared" si="27"/>
        <v>100.541</v>
      </c>
      <c r="Z39" t="s">
        <v>166</v>
      </c>
      <c r="AA39" s="2">
        <f>AVERAGE(AA37:AA38)</f>
        <v>2.9999999999999997E-4</v>
      </c>
      <c r="AB39" s="2">
        <f t="shared" ref="AB39:AI39" si="28">AVERAGE(AB37:AB38)</f>
        <v>10.3017</v>
      </c>
      <c r="AC39" s="2">
        <f t="shared" si="28"/>
        <v>4.19E-2</v>
      </c>
      <c r="AD39" s="2">
        <f t="shared" si="28"/>
        <v>2.9350000000000001E-2</v>
      </c>
      <c r="AE39" s="2">
        <f t="shared" si="28"/>
        <v>5.9716000000000005</v>
      </c>
      <c r="AF39" s="2">
        <f t="shared" si="28"/>
        <v>0</v>
      </c>
      <c r="AG39" s="2">
        <f t="shared" si="28"/>
        <v>1.6692499999999999</v>
      </c>
      <c r="AH39" s="2">
        <f t="shared" si="28"/>
        <v>1.4149999999999999E-2</v>
      </c>
      <c r="AI39" s="2">
        <f t="shared" si="28"/>
        <v>18.02825</v>
      </c>
      <c r="AJ39" t="s">
        <v>166</v>
      </c>
    </row>
    <row r="40" spans="1:36" x14ac:dyDescent="0.2">
      <c r="A40" t="s">
        <v>33</v>
      </c>
      <c r="B40" s="2">
        <f>AVERAGE(B37:B39)</f>
        <v>44.326666666666661</v>
      </c>
      <c r="C40" s="2">
        <f t="shared" ref="C40:O40" si="29">AVERAGE(C37:C39)</f>
        <v>0.98266666666666669</v>
      </c>
      <c r="D40" s="2">
        <f t="shared" si="29"/>
        <v>13.312333333333333</v>
      </c>
      <c r="E40" s="2">
        <f t="shared" si="29"/>
        <v>3.5666666666666673E-2</v>
      </c>
      <c r="F40" s="2">
        <f t="shared" si="29"/>
        <v>8.2973333333333343</v>
      </c>
      <c r="G40" s="2">
        <f t="shared" si="29"/>
        <v>0.157</v>
      </c>
      <c r="H40" s="2">
        <f t="shared" si="29"/>
        <v>9.5076666666666672</v>
      </c>
      <c r="I40" s="2">
        <f t="shared" si="29"/>
        <v>8.8373333333333335</v>
      </c>
      <c r="J40" s="2">
        <f t="shared" si="29"/>
        <v>1.8763333333333332</v>
      </c>
      <c r="K40" s="2">
        <f t="shared" si="29"/>
        <v>5.0406666666666666</v>
      </c>
      <c r="L40" s="2">
        <f t="shared" si="29"/>
        <v>0.90933333333333322</v>
      </c>
      <c r="M40" s="2">
        <f t="shared" si="29"/>
        <v>0.40866666666666668</v>
      </c>
      <c r="N40" s="2">
        <f t="shared" si="29"/>
        <v>0.65266666666666673</v>
      </c>
      <c r="O40" s="2">
        <f t="shared" si="29"/>
        <v>94.251999999999995</v>
      </c>
      <c r="Q40" s="2"/>
      <c r="R40" s="2"/>
      <c r="S40" s="2"/>
      <c r="T40" s="2"/>
      <c r="U40" s="2"/>
      <c r="V40" s="2"/>
      <c r="W40" s="2"/>
      <c r="X40" s="2"/>
      <c r="Y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6" x14ac:dyDescent="0.2">
      <c r="A41" t="s">
        <v>167</v>
      </c>
      <c r="B41" s="2">
        <v>44.658000000000001</v>
      </c>
      <c r="C41" s="2">
        <v>0.996</v>
      </c>
      <c r="D41" s="2">
        <v>13.194000000000001</v>
      </c>
      <c r="E41" s="2">
        <v>1.0999999999999999E-2</v>
      </c>
      <c r="F41" s="2">
        <v>8.1890000000000001</v>
      </c>
      <c r="G41" s="2">
        <v>0.14399999999999999</v>
      </c>
      <c r="H41" s="2">
        <v>9.6720000000000006</v>
      </c>
      <c r="I41" s="2">
        <v>9.02</v>
      </c>
      <c r="J41" s="2">
        <v>1.635</v>
      </c>
      <c r="K41" s="2">
        <v>4.8259999999999996</v>
      </c>
      <c r="L41" s="2">
        <v>0.99299999999999999</v>
      </c>
      <c r="M41" s="2">
        <v>0.441</v>
      </c>
      <c r="N41" s="2">
        <v>0.67500000000000004</v>
      </c>
      <c r="O41" s="2">
        <v>94.353999999999999</v>
      </c>
      <c r="P41" t="s">
        <v>168</v>
      </c>
      <c r="Q41" s="2">
        <v>0</v>
      </c>
      <c r="R41" s="2">
        <v>46.298999999999999</v>
      </c>
      <c r="S41" s="2">
        <v>0.252</v>
      </c>
      <c r="T41" s="2">
        <v>0.23</v>
      </c>
      <c r="U41" s="2">
        <v>39.951000000000001</v>
      </c>
      <c r="V41" s="2">
        <v>0</v>
      </c>
      <c r="W41" s="2">
        <v>13.436</v>
      </c>
      <c r="X41" s="2">
        <v>0.13100000000000001</v>
      </c>
      <c r="Y41" s="2">
        <v>100.29900000000001</v>
      </c>
      <c r="Z41" t="s">
        <v>168</v>
      </c>
      <c r="AA41" s="2">
        <v>0</v>
      </c>
      <c r="AB41" s="2">
        <v>10.3058</v>
      </c>
      <c r="AC41" s="2">
        <v>4.0399999999999998E-2</v>
      </c>
      <c r="AD41" s="2">
        <v>2.9100000000000001E-2</v>
      </c>
      <c r="AE41" s="2">
        <v>5.9656000000000002</v>
      </c>
      <c r="AF41" s="2">
        <v>0</v>
      </c>
      <c r="AG41" s="2">
        <v>1.6778999999999999</v>
      </c>
      <c r="AH41" s="2">
        <v>1.5800000000000002E-2</v>
      </c>
      <c r="AI41" s="2">
        <v>18.034700000000001</v>
      </c>
      <c r="AJ41" t="s">
        <v>168</v>
      </c>
    </row>
    <row r="42" spans="1:36" x14ac:dyDescent="0.2">
      <c r="A42" t="s">
        <v>169</v>
      </c>
      <c r="B42" s="2">
        <v>44.628</v>
      </c>
      <c r="C42" s="2">
        <v>1.0900000000000001</v>
      </c>
      <c r="D42" s="2">
        <v>13.063000000000001</v>
      </c>
      <c r="E42" s="2">
        <v>5.0000000000000001E-3</v>
      </c>
      <c r="F42" s="2">
        <v>8.4949999999999992</v>
      </c>
      <c r="G42" s="2">
        <v>0.15</v>
      </c>
      <c r="H42" s="2">
        <v>9.3620000000000001</v>
      </c>
      <c r="I42" s="2">
        <v>9.3620000000000001</v>
      </c>
      <c r="J42" s="2">
        <v>1.847</v>
      </c>
      <c r="K42" s="2">
        <v>4.9269999999999996</v>
      </c>
      <c r="L42" s="2">
        <v>0.91</v>
      </c>
      <c r="M42" s="2">
        <v>0.436</v>
      </c>
      <c r="N42" s="2">
        <v>0.67300000000000004</v>
      </c>
      <c r="O42" s="2">
        <v>94.85</v>
      </c>
      <c r="P42" t="s">
        <v>164</v>
      </c>
      <c r="Q42" s="2">
        <v>0</v>
      </c>
      <c r="R42" s="2">
        <v>46.262</v>
      </c>
      <c r="S42" s="2">
        <v>0.252</v>
      </c>
      <c r="T42" s="2">
        <v>0.216</v>
      </c>
      <c r="U42" s="2">
        <v>40.082999999999998</v>
      </c>
      <c r="V42" s="2">
        <v>0</v>
      </c>
      <c r="W42" s="2">
        <v>13.252000000000001</v>
      </c>
      <c r="X42" s="2">
        <v>0.109</v>
      </c>
      <c r="Y42" s="2">
        <v>100.17400000000001</v>
      </c>
      <c r="Z42" t="s">
        <v>164</v>
      </c>
      <c r="AA42" s="2">
        <v>0</v>
      </c>
      <c r="AB42" s="2">
        <v>10.295999999999999</v>
      </c>
      <c r="AC42" s="2">
        <v>4.0300000000000002E-2</v>
      </c>
      <c r="AD42" s="2">
        <v>2.7300000000000001E-2</v>
      </c>
      <c r="AE42" s="2">
        <v>5.9843000000000002</v>
      </c>
      <c r="AF42" s="2">
        <v>0</v>
      </c>
      <c r="AG42" s="2">
        <v>1.6547000000000001</v>
      </c>
      <c r="AH42" s="2">
        <v>1.3100000000000001E-2</v>
      </c>
      <c r="AI42" s="2">
        <v>18.015699999999999</v>
      </c>
      <c r="AJ42" t="s">
        <v>164</v>
      </c>
    </row>
    <row r="43" spans="1:36" x14ac:dyDescent="0.2">
      <c r="A43" t="s">
        <v>34</v>
      </c>
      <c r="B43" s="2">
        <f>AVERAGE(B41:B42)</f>
        <v>44.643000000000001</v>
      </c>
      <c r="C43" s="2">
        <f t="shared" ref="C43:O43" si="30">AVERAGE(C41:C42)</f>
        <v>1.0430000000000001</v>
      </c>
      <c r="D43" s="2">
        <f t="shared" si="30"/>
        <v>13.128500000000001</v>
      </c>
      <c r="E43" s="2">
        <f t="shared" si="30"/>
        <v>8.0000000000000002E-3</v>
      </c>
      <c r="F43" s="2">
        <f t="shared" si="30"/>
        <v>8.3419999999999987</v>
      </c>
      <c r="G43" s="2">
        <f t="shared" si="30"/>
        <v>0.14699999999999999</v>
      </c>
      <c r="H43" s="2">
        <f t="shared" si="30"/>
        <v>9.5169999999999995</v>
      </c>
      <c r="I43" s="2">
        <f t="shared" si="30"/>
        <v>9.1909999999999989</v>
      </c>
      <c r="J43" s="2">
        <f t="shared" si="30"/>
        <v>1.7410000000000001</v>
      </c>
      <c r="K43" s="2">
        <f t="shared" si="30"/>
        <v>4.8765000000000001</v>
      </c>
      <c r="L43" s="2">
        <f t="shared" si="30"/>
        <v>0.95150000000000001</v>
      </c>
      <c r="M43" s="2">
        <f t="shared" si="30"/>
        <v>0.4385</v>
      </c>
      <c r="N43" s="2">
        <f t="shared" si="30"/>
        <v>0.67400000000000004</v>
      </c>
      <c r="O43" s="2">
        <f t="shared" si="30"/>
        <v>94.602000000000004</v>
      </c>
      <c r="P43" t="s">
        <v>166</v>
      </c>
      <c r="Q43" s="2">
        <f>AVERAGE(Q41:Q42)</f>
        <v>0</v>
      </c>
      <c r="R43" s="2">
        <f t="shared" ref="R43:Y43" si="31">AVERAGE(R41:R42)</f>
        <v>46.280500000000004</v>
      </c>
      <c r="S43" s="2">
        <f t="shared" si="31"/>
        <v>0.252</v>
      </c>
      <c r="T43" s="2">
        <f t="shared" si="31"/>
        <v>0.223</v>
      </c>
      <c r="U43" s="2">
        <f t="shared" si="31"/>
        <v>40.016999999999996</v>
      </c>
      <c r="V43" s="2">
        <f t="shared" si="31"/>
        <v>0</v>
      </c>
      <c r="W43" s="2">
        <f t="shared" si="31"/>
        <v>13.344000000000001</v>
      </c>
      <c r="X43" s="2">
        <f t="shared" si="31"/>
        <v>0.12</v>
      </c>
      <c r="Y43" s="2">
        <f t="shared" si="31"/>
        <v>100.23650000000001</v>
      </c>
      <c r="Z43" t="s">
        <v>166</v>
      </c>
      <c r="AA43" s="2">
        <f>AVERAGE(AA41:AA42)</f>
        <v>0</v>
      </c>
      <c r="AB43" s="2">
        <f t="shared" ref="AB43:AI43" si="32">AVERAGE(AB41:AB42)</f>
        <v>10.300899999999999</v>
      </c>
      <c r="AC43" s="2">
        <f t="shared" si="32"/>
        <v>4.0349999999999997E-2</v>
      </c>
      <c r="AD43" s="2">
        <f t="shared" si="32"/>
        <v>2.8200000000000003E-2</v>
      </c>
      <c r="AE43" s="2">
        <f t="shared" si="32"/>
        <v>5.9749499999999998</v>
      </c>
      <c r="AF43" s="2">
        <f t="shared" si="32"/>
        <v>0</v>
      </c>
      <c r="AG43" s="2">
        <f t="shared" si="32"/>
        <v>1.6663000000000001</v>
      </c>
      <c r="AH43" s="2">
        <f t="shared" si="32"/>
        <v>1.4450000000000001E-2</v>
      </c>
      <c r="AI43" s="2">
        <f t="shared" si="32"/>
        <v>18.025199999999998</v>
      </c>
      <c r="AJ43" t="s">
        <v>166</v>
      </c>
    </row>
    <row r="44" spans="1:36" x14ac:dyDescent="0.2">
      <c r="A44" t="s">
        <v>170</v>
      </c>
      <c r="B44" s="2">
        <v>48.86</v>
      </c>
      <c r="C44" s="2">
        <v>0.99299999999999999</v>
      </c>
      <c r="D44" s="2">
        <v>10.87</v>
      </c>
      <c r="E44" s="2">
        <v>5.7000000000000002E-2</v>
      </c>
      <c r="F44" s="2">
        <v>7.524</v>
      </c>
      <c r="G44" s="2">
        <v>0.14000000000000001</v>
      </c>
      <c r="H44" s="2">
        <v>9.3480000000000008</v>
      </c>
      <c r="I44" s="2">
        <v>11.503</v>
      </c>
      <c r="J44" s="2">
        <v>1.9850000000000001</v>
      </c>
      <c r="K44" s="2">
        <v>5.0750000000000002</v>
      </c>
      <c r="L44" s="2">
        <v>0.90700000000000003</v>
      </c>
      <c r="M44" s="2">
        <v>0.33800000000000002</v>
      </c>
      <c r="N44" s="2">
        <v>0.49399999999999999</v>
      </c>
      <c r="O44" s="2">
        <v>98.018000000000001</v>
      </c>
      <c r="P44" t="s">
        <v>171</v>
      </c>
      <c r="Q44" s="2">
        <v>5.7000000000000002E-2</v>
      </c>
      <c r="R44" s="2">
        <v>49.698999999999998</v>
      </c>
      <c r="S44" s="2">
        <v>0.28899999999999998</v>
      </c>
      <c r="T44" s="2">
        <v>0.16700000000000001</v>
      </c>
      <c r="U44" s="2">
        <v>40.976999999999997</v>
      </c>
      <c r="V44" s="2">
        <v>5.5E-2</v>
      </c>
      <c r="W44" s="2">
        <v>9.8989999999999991</v>
      </c>
      <c r="X44" s="2">
        <v>0.184</v>
      </c>
      <c r="Y44" s="2">
        <v>101.327</v>
      </c>
      <c r="Z44" t="s">
        <v>171</v>
      </c>
      <c r="AA44" s="2">
        <v>6.6E-3</v>
      </c>
      <c r="AB44" s="2">
        <v>10.770799999999999</v>
      </c>
      <c r="AC44" s="2">
        <v>4.4999999999999998E-2</v>
      </c>
      <c r="AD44" s="2">
        <v>2.06E-2</v>
      </c>
      <c r="AE44" s="2">
        <v>5.9573</v>
      </c>
      <c r="AF44" s="2">
        <v>9.4000000000000004E-3</v>
      </c>
      <c r="AG44" s="2">
        <v>1.2036</v>
      </c>
      <c r="AH44" s="2">
        <v>2.1499999999999998E-2</v>
      </c>
      <c r="AI44" s="2">
        <v>18.034800000000001</v>
      </c>
      <c r="AJ44" t="s">
        <v>171</v>
      </c>
    </row>
    <row r="45" spans="1:36" x14ac:dyDescent="0.2">
      <c r="A45" t="s">
        <v>172</v>
      </c>
      <c r="B45" s="2">
        <v>48.628999999999998</v>
      </c>
      <c r="C45" s="2">
        <v>0.93200000000000005</v>
      </c>
      <c r="D45" s="2">
        <v>11.013</v>
      </c>
      <c r="E45" s="2">
        <v>1.7000000000000001E-2</v>
      </c>
      <c r="F45" s="2">
        <v>7.7140000000000004</v>
      </c>
      <c r="G45" s="2">
        <v>0.13300000000000001</v>
      </c>
      <c r="H45" s="2">
        <v>9.2810000000000006</v>
      </c>
      <c r="I45" s="2">
        <v>11.278</v>
      </c>
      <c r="J45" s="2">
        <v>2.032</v>
      </c>
      <c r="K45" s="2">
        <v>4.9130000000000003</v>
      </c>
      <c r="L45" s="2">
        <v>0.86199999999999999</v>
      </c>
      <c r="M45" s="2">
        <v>0.35</v>
      </c>
      <c r="N45" s="2">
        <v>0.47199999999999998</v>
      </c>
      <c r="O45" s="2">
        <v>97.546999999999997</v>
      </c>
      <c r="P45" t="s">
        <v>173</v>
      </c>
      <c r="Q45" s="2">
        <v>5.8999999999999997E-2</v>
      </c>
      <c r="R45" s="2">
        <v>49.856999999999999</v>
      </c>
      <c r="S45" s="2">
        <v>0.25800000000000001</v>
      </c>
      <c r="T45" s="2">
        <v>0.161</v>
      </c>
      <c r="U45" s="2">
        <v>41.262999999999998</v>
      </c>
      <c r="V45" s="2">
        <v>4.9000000000000002E-2</v>
      </c>
      <c r="W45" s="2">
        <v>9.9179999999999993</v>
      </c>
      <c r="X45" s="2">
        <v>0.23100000000000001</v>
      </c>
      <c r="Y45" s="2">
        <v>101.79600000000001</v>
      </c>
      <c r="Z45" t="s">
        <v>173</v>
      </c>
      <c r="AA45" s="2">
        <v>6.7000000000000002E-3</v>
      </c>
      <c r="AB45" s="2">
        <v>10.752000000000001</v>
      </c>
      <c r="AC45" s="2">
        <v>0.04</v>
      </c>
      <c r="AD45" s="2">
        <v>1.9800000000000002E-2</v>
      </c>
      <c r="AE45" s="2">
        <v>5.9694000000000003</v>
      </c>
      <c r="AF45" s="2">
        <v>8.3000000000000001E-3</v>
      </c>
      <c r="AG45" s="2">
        <v>1.1999</v>
      </c>
      <c r="AH45" s="2">
        <v>2.69E-2</v>
      </c>
      <c r="AI45" s="2">
        <v>18.023</v>
      </c>
      <c r="AJ45" t="s">
        <v>173</v>
      </c>
    </row>
    <row r="46" spans="1:36" x14ac:dyDescent="0.2">
      <c r="A46" t="s">
        <v>35</v>
      </c>
      <c r="B46" s="2">
        <f>AVERAGE(B44:B45)</f>
        <v>48.744500000000002</v>
      </c>
      <c r="C46" s="2">
        <f t="shared" ref="C46:O46" si="33">AVERAGE(C44:C45)</f>
        <v>0.96250000000000002</v>
      </c>
      <c r="D46" s="2">
        <f t="shared" si="33"/>
        <v>10.9415</v>
      </c>
      <c r="E46" s="2">
        <f t="shared" si="33"/>
        <v>3.7000000000000005E-2</v>
      </c>
      <c r="F46" s="2">
        <f t="shared" si="33"/>
        <v>7.6189999999999998</v>
      </c>
      <c r="G46" s="2">
        <f t="shared" si="33"/>
        <v>0.13650000000000001</v>
      </c>
      <c r="H46" s="2">
        <f t="shared" si="33"/>
        <v>9.3145000000000007</v>
      </c>
      <c r="I46" s="2">
        <f t="shared" si="33"/>
        <v>11.390499999999999</v>
      </c>
      <c r="J46" s="2">
        <f t="shared" si="33"/>
        <v>2.0085000000000002</v>
      </c>
      <c r="K46" s="2">
        <f t="shared" si="33"/>
        <v>4.9939999999999998</v>
      </c>
      <c r="L46" s="2">
        <f t="shared" si="33"/>
        <v>0.88450000000000006</v>
      </c>
      <c r="M46" s="2">
        <f t="shared" si="33"/>
        <v>0.34399999999999997</v>
      </c>
      <c r="N46" s="2">
        <f t="shared" si="33"/>
        <v>0.48299999999999998</v>
      </c>
      <c r="O46" s="2">
        <f t="shared" si="33"/>
        <v>97.782499999999999</v>
      </c>
      <c r="P46" t="s">
        <v>174</v>
      </c>
      <c r="Q46" s="2">
        <f>AVERAGE(Q44:Q45)</f>
        <v>5.7999999999999996E-2</v>
      </c>
      <c r="R46" s="2">
        <f t="shared" ref="R46:Y46" si="34">AVERAGE(R44:R45)</f>
        <v>49.777999999999999</v>
      </c>
      <c r="S46" s="2">
        <f t="shared" si="34"/>
        <v>0.27349999999999997</v>
      </c>
      <c r="T46" s="2">
        <f t="shared" si="34"/>
        <v>0.16400000000000001</v>
      </c>
      <c r="U46" s="2">
        <f t="shared" si="34"/>
        <v>41.12</v>
      </c>
      <c r="V46" s="2">
        <f t="shared" si="34"/>
        <v>5.2000000000000005E-2</v>
      </c>
      <c r="W46" s="2">
        <f t="shared" si="34"/>
        <v>9.9085000000000001</v>
      </c>
      <c r="X46" s="2">
        <f t="shared" si="34"/>
        <v>0.20750000000000002</v>
      </c>
      <c r="Y46" s="2">
        <f t="shared" si="34"/>
        <v>101.5615</v>
      </c>
      <c r="Z46" t="s">
        <v>174</v>
      </c>
      <c r="AA46" s="2">
        <f>AVERAGE(AA44:AA45)</f>
        <v>6.6499999999999997E-3</v>
      </c>
      <c r="AB46" s="2">
        <f t="shared" ref="AB46:AI46" si="35">AVERAGE(AB44:AB45)</f>
        <v>10.7614</v>
      </c>
      <c r="AC46" s="2">
        <f t="shared" si="35"/>
        <v>4.2499999999999996E-2</v>
      </c>
      <c r="AD46" s="2">
        <f t="shared" si="35"/>
        <v>2.0200000000000003E-2</v>
      </c>
      <c r="AE46" s="2">
        <f t="shared" si="35"/>
        <v>5.9633500000000002</v>
      </c>
      <c r="AF46" s="2">
        <f t="shared" si="35"/>
        <v>8.8500000000000002E-3</v>
      </c>
      <c r="AG46" s="2">
        <f t="shared" si="35"/>
        <v>1.2017500000000001</v>
      </c>
      <c r="AH46" s="2">
        <f t="shared" si="35"/>
        <v>2.4199999999999999E-2</v>
      </c>
      <c r="AI46" s="2">
        <f t="shared" si="35"/>
        <v>18.0289</v>
      </c>
      <c r="AJ46" t="s">
        <v>174</v>
      </c>
    </row>
    <row r="47" spans="1:36" x14ac:dyDescent="0.2">
      <c r="A47" t="s">
        <v>100</v>
      </c>
      <c r="B47" s="2">
        <v>46.509</v>
      </c>
      <c r="C47" s="2">
        <v>1.0669999999999999</v>
      </c>
      <c r="D47" s="2">
        <v>10.885999999999999</v>
      </c>
      <c r="E47" s="2">
        <v>0.113</v>
      </c>
      <c r="F47" s="2">
        <v>7.3440000000000003</v>
      </c>
      <c r="G47" s="2">
        <v>0.12</v>
      </c>
      <c r="H47" s="2">
        <v>6.9340000000000002</v>
      </c>
      <c r="I47" s="2">
        <v>13.442</v>
      </c>
      <c r="J47" s="2">
        <v>1.504</v>
      </c>
      <c r="K47" s="2">
        <v>5.6139999999999999</v>
      </c>
      <c r="L47" s="2">
        <v>1.0860000000000001</v>
      </c>
      <c r="M47" s="2">
        <v>0.59399999999999997</v>
      </c>
      <c r="N47" s="2">
        <v>0.626</v>
      </c>
      <c r="O47" s="2">
        <v>95.704999999999998</v>
      </c>
      <c r="P47" t="s">
        <v>101</v>
      </c>
      <c r="Q47" s="2">
        <v>5.5E-2</v>
      </c>
      <c r="R47" s="2">
        <v>49.383000000000003</v>
      </c>
      <c r="S47" s="2">
        <v>0.26500000000000001</v>
      </c>
      <c r="T47" s="2">
        <v>0.155</v>
      </c>
      <c r="U47" s="2">
        <v>40.932000000000002</v>
      </c>
      <c r="V47" s="2">
        <v>0</v>
      </c>
      <c r="W47" s="2">
        <v>9.798</v>
      </c>
      <c r="X47" s="2">
        <v>0.219</v>
      </c>
      <c r="Y47" s="2">
        <v>100.807</v>
      </c>
      <c r="Z47" t="s">
        <v>101</v>
      </c>
      <c r="AA47" s="2">
        <v>6.4000000000000003E-3</v>
      </c>
      <c r="AB47" s="2">
        <v>10.751300000000001</v>
      </c>
      <c r="AC47" s="2">
        <v>4.1500000000000002E-2</v>
      </c>
      <c r="AD47" s="2">
        <v>1.9199999999999998E-2</v>
      </c>
      <c r="AE47" s="2">
        <v>5.9779999999999998</v>
      </c>
      <c r="AF47" s="2">
        <v>0</v>
      </c>
      <c r="AG47" s="2">
        <v>1.1967000000000001</v>
      </c>
      <c r="AH47" s="2">
        <v>2.5700000000000001E-2</v>
      </c>
      <c r="AI47" s="2">
        <v>18.018799999999999</v>
      </c>
      <c r="AJ47" t="s">
        <v>101</v>
      </c>
    </row>
    <row r="48" spans="1:36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t="s">
        <v>102</v>
      </c>
      <c r="Q48" s="2">
        <v>0</v>
      </c>
      <c r="R48" s="2">
        <v>49.070999999999998</v>
      </c>
      <c r="S48" s="2">
        <v>0.26500000000000001</v>
      </c>
      <c r="T48" s="2">
        <v>0.186</v>
      </c>
      <c r="U48" s="2">
        <v>40.314999999999998</v>
      </c>
      <c r="V48" s="2">
        <v>4.2000000000000003E-2</v>
      </c>
      <c r="W48" s="2">
        <v>9.8510000000000009</v>
      </c>
      <c r="X48" s="2">
        <v>0.23300000000000001</v>
      </c>
      <c r="Y48" s="2">
        <v>99.962999999999994</v>
      </c>
      <c r="Z48" t="s">
        <v>102</v>
      </c>
      <c r="AA48" s="2">
        <v>0</v>
      </c>
      <c r="AB48" s="2">
        <v>10.7889</v>
      </c>
      <c r="AC48" s="2">
        <v>4.19E-2</v>
      </c>
      <c r="AD48" s="2">
        <v>2.3199999999999998E-2</v>
      </c>
      <c r="AE48" s="2">
        <v>5.9461000000000004</v>
      </c>
      <c r="AF48" s="2">
        <v>7.4000000000000003E-3</v>
      </c>
      <c r="AG48" s="2">
        <v>1.2151000000000001</v>
      </c>
      <c r="AH48" s="2">
        <v>2.76E-2</v>
      </c>
      <c r="AI48" s="2">
        <v>18.0502</v>
      </c>
      <c r="AJ48" t="s">
        <v>102</v>
      </c>
    </row>
    <row r="49" spans="1:36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t="s">
        <v>103</v>
      </c>
      <c r="Q49" s="2">
        <f>AVERAGE(Q47:Q48)</f>
        <v>2.75E-2</v>
      </c>
      <c r="R49" s="2">
        <f t="shared" ref="R49:Y49" si="36">AVERAGE(R47:R48)</f>
        <v>49.227000000000004</v>
      </c>
      <c r="S49" s="2">
        <f t="shared" si="36"/>
        <v>0.26500000000000001</v>
      </c>
      <c r="T49" s="2">
        <f t="shared" si="36"/>
        <v>0.17049999999999998</v>
      </c>
      <c r="U49" s="2">
        <f t="shared" si="36"/>
        <v>40.6235</v>
      </c>
      <c r="V49" s="2">
        <f t="shared" si="36"/>
        <v>2.1000000000000001E-2</v>
      </c>
      <c r="W49" s="2">
        <f t="shared" si="36"/>
        <v>9.8245000000000005</v>
      </c>
      <c r="X49" s="2">
        <f t="shared" si="36"/>
        <v>0.22600000000000001</v>
      </c>
      <c r="Y49" s="2">
        <f t="shared" si="36"/>
        <v>100.38499999999999</v>
      </c>
      <c r="Z49" t="s">
        <v>103</v>
      </c>
      <c r="AA49" s="2">
        <f>AVERAGE(AA47:AA48)</f>
        <v>3.2000000000000002E-3</v>
      </c>
      <c r="AB49" s="2">
        <f t="shared" ref="AB49:AI49" si="37">AVERAGE(AB47:AB48)</f>
        <v>10.770099999999999</v>
      </c>
      <c r="AC49" s="2">
        <f t="shared" si="37"/>
        <v>4.1700000000000001E-2</v>
      </c>
      <c r="AD49" s="2">
        <f t="shared" si="37"/>
        <v>2.1199999999999997E-2</v>
      </c>
      <c r="AE49" s="2">
        <f t="shared" si="37"/>
        <v>5.9620499999999996</v>
      </c>
      <c r="AF49" s="2">
        <f t="shared" si="37"/>
        <v>3.7000000000000002E-3</v>
      </c>
      <c r="AG49" s="2">
        <f t="shared" si="37"/>
        <v>1.2059000000000002</v>
      </c>
      <c r="AH49" s="2">
        <f t="shared" si="37"/>
        <v>2.665E-2</v>
      </c>
      <c r="AI49" s="2">
        <f t="shared" si="37"/>
        <v>18.034500000000001</v>
      </c>
      <c r="AJ49" t="s">
        <v>103</v>
      </c>
    </row>
    <row r="50" spans="1:36" x14ac:dyDescent="0.2">
      <c r="A50" t="s">
        <v>95</v>
      </c>
      <c r="B50" s="2">
        <v>45.319000000000003</v>
      </c>
      <c r="C50" s="2">
        <v>1.0720000000000001</v>
      </c>
      <c r="D50" s="2">
        <v>11.815</v>
      </c>
      <c r="E50" s="2">
        <v>8.9999999999999993E-3</v>
      </c>
      <c r="F50" s="2">
        <v>7.2460000000000004</v>
      </c>
      <c r="G50" s="2">
        <v>0.14899999999999999</v>
      </c>
      <c r="H50" s="2">
        <v>6.8129999999999997</v>
      </c>
      <c r="I50" s="2">
        <v>11.548</v>
      </c>
      <c r="J50" s="2">
        <v>1.3169999999999999</v>
      </c>
      <c r="K50" s="2">
        <v>5.0330000000000004</v>
      </c>
      <c r="L50" s="2">
        <v>0.71199999999999997</v>
      </c>
      <c r="M50" s="2">
        <v>0.29399999999999998</v>
      </c>
      <c r="N50" s="2">
        <v>0.53300000000000003</v>
      </c>
      <c r="O50" s="2">
        <v>91.793999999999997</v>
      </c>
      <c r="P50" t="s">
        <v>96</v>
      </c>
      <c r="Q50" s="2">
        <v>4.2000000000000003E-2</v>
      </c>
      <c r="R50" s="2">
        <v>48.143999999999998</v>
      </c>
      <c r="S50" s="2">
        <v>0.26500000000000001</v>
      </c>
      <c r="T50" s="2">
        <v>0.153</v>
      </c>
      <c r="U50" s="2">
        <v>40.152999999999999</v>
      </c>
      <c r="V50" s="2">
        <v>2.1999999999999999E-2</v>
      </c>
      <c r="W50" s="2">
        <v>9.6639999999999997</v>
      </c>
      <c r="X50" s="2">
        <v>0.19700000000000001</v>
      </c>
      <c r="Y50" s="2">
        <v>98.64</v>
      </c>
      <c r="Z50" t="s">
        <v>96</v>
      </c>
      <c r="AA50" s="2">
        <v>5.0000000000000001E-3</v>
      </c>
      <c r="AB50" s="2">
        <v>10.7105</v>
      </c>
      <c r="AC50" s="2">
        <v>4.24E-2</v>
      </c>
      <c r="AD50" s="2">
        <v>1.9300000000000001E-2</v>
      </c>
      <c r="AE50" s="2">
        <v>5.9923999999999999</v>
      </c>
      <c r="AF50" s="2">
        <v>3.8999999999999998E-3</v>
      </c>
      <c r="AG50" s="2">
        <v>1.2060999999999999</v>
      </c>
      <c r="AH50" s="2">
        <v>2.3599999999999999E-2</v>
      </c>
      <c r="AI50" s="2">
        <v>18.003299999999999</v>
      </c>
      <c r="AJ50" t="s">
        <v>96</v>
      </c>
    </row>
    <row r="51" spans="1:36" x14ac:dyDescent="0.2">
      <c r="A51" t="s">
        <v>97</v>
      </c>
      <c r="B51" s="2">
        <v>42.865000000000002</v>
      </c>
      <c r="C51" s="2">
        <v>1.139</v>
      </c>
      <c r="D51" s="2">
        <v>11.112</v>
      </c>
      <c r="E51" s="2">
        <v>8.2000000000000003E-2</v>
      </c>
      <c r="F51" s="2">
        <v>6.9429999999999996</v>
      </c>
      <c r="G51" s="2">
        <v>0.161</v>
      </c>
      <c r="H51" s="2">
        <v>7.5469999999999997</v>
      </c>
      <c r="I51" s="2">
        <v>10.651999999999999</v>
      </c>
      <c r="J51" s="2">
        <v>1.367</v>
      </c>
      <c r="K51" s="2">
        <v>4.7329999999999997</v>
      </c>
      <c r="L51" s="2">
        <v>0.61699999999999999</v>
      </c>
      <c r="M51" s="2">
        <v>0.24199999999999999</v>
      </c>
      <c r="N51" s="2">
        <v>0.56200000000000006</v>
      </c>
      <c r="O51" s="2">
        <v>87.966999999999999</v>
      </c>
      <c r="P51" t="s">
        <v>98</v>
      </c>
      <c r="Q51" s="2">
        <v>0</v>
      </c>
      <c r="R51" s="2">
        <v>49.915999999999997</v>
      </c>
      <c r="S51" s="2">
        <v>0.27600000000000002</v>
      </c>
      <c r="T51" s="2">
        <v>0.18</v>
      </c>
      <c r="U51" s="2">
        <v>41.186</v>
      </c>
      <c r="V51" s="2">
        <v>0.05</v>
      </c>
      <c r="W51" s="2">
        <v>9.5660000000000007</v>
      </c>
      <c r="X51" s="2">
        <v>0.247</v>
      </c>
      <c r="Y51" s="2">
        <v>101.42100000000001</v>
      </c>
      <c r="Z51" t="s">
        <v>98</v>
      </c>
      <c r="AA51" s="2">
        <v>0</v>
      </c>
      <c r="AB51" s="2">
        <v>10.789400000000001</v>
      </c>
      <c r="AC51" s="2">
        <v>4.2900000000000001E-2</v>
      </c>
      <c r="AD51" s="2">
        <v>2.2200000000000001E-2</v>
      </c>
      <c r="AE51" s="2">
        <v>5.9718999999999998</v>
      </c>
      <c r="AF51" s="2">
        <v>8.6E-3</v>
      </c>
      <c r="AG51" s="2">
        <v>1.1600999999999999</v>
      </c>
      <c r="AH51" s="2">
        <v>2.8799999999999999E-2</v>
      </c>
      <c r="AI51" s="2">
        <v>18.024000000000001</v>
      </c>
      <c r="AJ51" t="s">
        <v>98</v>
      </c>
    </row>
    <row r="52" spans="1:36" x14ac:dyDescent="0.2">
      <c r="A52" t="s">
        <v>37</v>
      </c>
      <c r="B52" s="2">
        <f>AVERAGE(B50:B51)</f>
        <v>44.091999999999999</v>
      </c>
      <c r="C52" s="2">
        <f t="shared" ref="C52:O52" si="38">AVERAGE(C50:C51)</f>
        <v>1.1055000000000001</v>
      </c>
      <c r="D52" s="2">
        <f t="shared" si="38"/>
        <v>11.4635</v>
      </c>
      <c r="E52" s="2">
        <f t="shared" si="38"/>
        <v>4.5499999999999999E-2</v>
      </c>
      <c r="F52" s="2">
        <f t="shared" si="38"/>
        <v>7.0945</v>
      </c>
      <c r="G52" s="2">
        <f t="shared" si="38"/>
        <v>0.155</v>
      </c>
      <c r="H52" s="2">
        <f t="shared" si="38"/>
        <v>7.18</v>
      </c>
      <c r="I52" s="2">
        <f t="shared" si="38"/>
        <v>11.1</v>
      </c>
      <c r="J52" s="2">
        <f t="shared" si="38"/>
        <v>1.3420000000000001</v>
      </c>
      <c r="K52" s="2">
        <f t="shared" si="38"/>
        <v>4.883</v>
      </c>
      <c r="L52" s="2">
        <f t="shared" si="38"/>
        <v>0.66449999999999998</v>
      </c>
      <c r="M52" s="2">
        <f t="shared" si="38"/>
        <v>0.26800000000000002</v>
      </c>
      <c r="N52" s="2">
        <f t="shared" si="38"/>
        <v>0.5475000000000001</v>
      </c>
      <c r="O52" s="2">
        <f t="shared" si="38"/>
        <v>89.880499999999998</v>
      </c>
      <c r="P52" t="s">
        <v>99</v>
      </c>
      <c r="Q52" s="2">
        <f>AVERAGE(Q50:Q51)</f>
        <v>2.1000000000000001E-2</v>
      </c>
      <c r="R52" s="2">
        <f t="shared" ref="R52:Y52" si="39">AVERAGE(R50:R51)</f>
        <v>49.03</v>
      </c>
      <c r="S52" s="2">
        <f t="shared" si="39"/>
        <v>0.27050000000000002</v>
      </c>
      <c r="T52" s="2">
        <f t="shared" si="39"/>
        <v>0.16649999999999998</v>
      </c>
      <c r="U52" s="2">
        <f t="shared" si="39"/>
        <v>40.669499999999999</v>
      </c>
      <c r="V52" s="2">
        <f t="shared" si="39"/>
        <v>3.6000000000000004E-2</v>
      </c>
      <c r="W52" s="2">
        <f t="shared" si="39"/>
        <v>9.6150000000000002</v>
      </c>
      <c r="X52" s="2">
        <f t="shared" si="39"/>
        <v>0.222</v>
      </c>
      <c r="Y52" s="2">
        <f t="shared" si="39"/>
        <v>100.0305</v>
      </c>
      <c r="Z52" t="s">
        <v>99</v>
      </c>
      <c r="AA52" s="2"/>
      <c r="AB52" s="2">
        <f t="shared" ref="AB52:AI52" si="40">AVERAGE(AB50:AB51)</f>
        <v>10.74995</v>
      </c>
      <c r="AC52" s="2">
        <f t="shared" si="40"/>
        <v>4.265E-2</v>
      </c>
      <c r="AD52" s="2">
        <f t="shared" si="40"/>
        <v>2.0750000000000001E-2</v>
      </c>
      <c r="AE52" s="2">
        <f t="shared" si="40"/>
        <v>5.9821499999999999</v>
      </c>
      <c r="AF52" s="2">
        <f t="shared" si="40"/>
        <v>6.2500000000000003E-3</v>
      </c>
      <c r="AG52" s="2">
        <f t="shared" si="40"/>
        <v>1.1831</v>
      </c>
      <c r="AH52" s="2">
        <f t="shared" si="40"/>
        <v>2.6200000000000001E-2</v>
      </c>
      <c r="AI52" s="2">
        <f t="shared" si="40"/>
        <v>18.013649999999998</v>
      </c>
      <c r="AJ52" t="s">
        <v>99</v>
      </c>
    </row>
    <row r="53" spans="1:36" x14ac:dyDescent="0.2">
      <c r="A53" t="s">
        <v>144</v>
      </c>
      <c r="B53" s="2">
        <v>46.15</v>
      </c>
      <c r="C53" s="2">
        <v>1.0900000000000001</v>
      </c>
      <c r="D53" s="2">
        <v>15.439</v>
      </c>
      <c r="E53" s="2">
        <v>2.9000000000000001E-2</v>
      </c>
      <c r="F53" s="2">
        <v>7.6130000000000004</v>
      </c>
      <c r="G53" s="2">
        <v>6.8000000000000005E-2</v>
      </c>
      <c r="H53" s="2">
        <v>7.6740000000000004</v>
      </c>
      <c r="I53" s="2">
        <v>9.3209999999999997</v>
      </c>
      <c r="J53" s="2">
        <v>2.1419999999999999</v>
      </c>
      <c r="K53" s="2">
        <v>5.1470000000000002</v>
      </c>
      <c r="L53" s="2">
        <v>0.96099999999999997</v>
      </c>
      <c r="M53" s="2">
        <v>0.51300000000000001</v>
      </c>
      <c r="N53" s="2">
        <v>0.52500000000000002</v>
      </c>
      <c r="O53" s="2">
        <v>96.555999999999997</v>
      </c>
      <c r="P53" t="s">
        <v>145</v>
      </c>
      <c r="Q53" s="2">
        <v>2.8000000000000001E-2</v>
      </c>
      <c r="R53" s="2">
        <v>47.334000000000003</v>
      </c>
      <c r="S53" s="2">
        <v>0.25800000000000001</v>
      </c>
      <c r="T53" s="2">
        <v>0.24</v>
      </c>
      <c r="U53" s="2">
        <v>40.24</v>
      </c>
      <c r="V53" s="2">
        <v>2.8000000000000001E-2</v>
      </c>
      <c r="W53" s="2">
        <v>13.382999999999999</v>
      </c>
      <c r="X53" s="2">
        <v>0.17899999999999999</v>
      </c>
      <c r="Y53" s="2">
        <v>101.69</v>
      </c>
      <c r="Z53" t="s">
        <v>145</v>
      </c>
      <c r="AA53" s="2">
        <v>3.3E-3</v>
      </c>
      <c r="AB53" s="2">
        <v>10.3932</v>
      </c>
      <c r="AC53" s="2">
        <v>4.07E-2</v>
      </c>
      <c r="AD53" s="2">
        <v>2.9899999999999999E-2</v>
      </c>
      <c r="AE53" s="2">
        <v>5.9271000000000003</v>
      </c>
      <c r="AF53" s="2">
        <v>4.7999999999999996E-3</v>
      </c>
      <c r="AG53" s="2">
        <v>1.6486000000000001</v>
      </c>
      <c r="AH53" s="2">
        <v>2.12E-2</v>
      </c>
      <c r="AI53" s="2">
        <v>18.0688</v>
      </c>
      <c r="AJ53" t="s">
        <v>145</v>
      </c>
    </row>
    <row r="54" spans="1:36" x14ac:dyDescent="0.2">
      <c r="A54" t="s">
        <v>146</v>
      </c>
      <c r="B54" s="2">
        <v>45.679000000000002</v>
      </c>
      <c r="C54" s="2">
        <v>1.05</v>
      </c>
      <c r="D54" s="2">
        <v>15.317</v>
      </c>
      <c r="E54" s="2">
        <v>7.8E-2</v>
      </c>
      <c r="F54" s="2">
        <v>7.6909999999999998</v>
      </c>
      <c r="G54" s="2">
        <v>0.14000000000000001</v>
      </c>
      <c r="H54" s="2">
        <v>7.4409999999999998</v>
      </c>
      <c r="I54" s="2">
        <v>9.5869999999999997</v>
      </c>
      <c r="J54" s="2">
        <v>2.04</v>
      </c>
      <c r="K54" s="2">
        <v>5.1849999999999996</v>
      </c>
      <c r="L54" s="2">
        <v>0.98399999999999999</v>
      </c>
      <c r="M54" s="2">
        <v>0.49299999999999999</v>
      </c>
      <c r="N54" s="2">
        <v>0.495</v>
      </c>
      <c r="O54" s="2">
        <v>96.069000000000003</v>
      </c>
      <c r="P54" t="s">
        <v>147</v>
      </c>
      <c r="Q54" s="2">
        <v>0</v>
      </c>
      <c r="R54" s="2">
        <v>46.466999999999999</v>
      </c>
      <c r="S54" s="2">
        <v>0.249</v>
      </c>
      <c r="T54" s="2">
        <v>0.249</v>
      </c>
      <c r="U54" s="2">
        <v>39.625999999999998</v>
      </c>
      <c r="V54" s="2">
        <v>3.7999999999999999E-2</v>
      </c>
      <c r="W54" s="2">
        <v>13.48</v>
      </c>
      <c r="X54" s="2">
        <v>0.182</v>
      </c>
      <c r="Y54" s="2">
        <v>100.291</v>
      </c>
      <c r="Z54" t="s">
        <v>147</v>
      </c>
      <c r="AA54" s="2">
        <v>0</v>
      </c>
      <c r="AB54" s="2">
        <v>10.3588</v>
      </c>
      <c r="AC54" s="2">
        <v>3.9800000000000002E-2</v>
      </c>
      <c r="AD54" s="2">
        <v>3.15E-2</v>
      </c>
      <c r="AE54" s="2">
        <v>5.9260000000000002</v>
      </c>
      <c r="AF54" s="2">
        <v>6.7999999999999996E-3</v>
      </c>
      <c r="AG54" s="2">
        <v>1.6859</v>
      </c>
      <c r="AH54" s="2">
        <v>2.18E-2</v>
      </c>
      <c r="AI54" s="2">
        <v>18.070599999999999</v>
      </c>
      <c r="AJ54" t="s">
        <v>147</v>
      </c>
    </row>
    <row r="55" spans="1:36" x14ac:dyDescent="0.2">
      <c r="A55" t="s">
        <v>148</v>
      </c>
      <c r="B55" s="2">
        <v>45.418999999999997</v>
      </c>
      <c r="C55" s="2">
        <v>1.113</v>
      </c>
      <c r="D55" s="2">
        <v>15.007</v>
      </c>
      <c r="E55" s="2">
        <v>1.4E-2</v>
      </c>
      <c r="F55" s="2">
        <v>7.4690000000000003</v>
      </c>
      <c r="G55" s="2">
        <v>0.12</v>
      </c>
      <c r="H55" s="2">
        <v>7.3730000000000002</v>
      </c>
      <c r="I55" s="2">
        <v>9.41</v>
      </c>
      <c r="J55" s="2">
        <v>2.0259999999999998</v>
      </c>
      <c r="K55" s="2">
        <v>5.1529999999999996</v>
      </c>
      <c r="L55" s="2">
        <v>0.95</v>
      </c>
      <c r="M55" s="2">
        <v>0.505</v>
      </c>
      <c r="N55" s="2">
        <v>0.45</v>
      </c>
      <c r="O55" s="2">
        <v>94.894999999999996</v>
      </c>
      <c r="P55" t="s">
        <v>149</v>
      </c>
      <c r="Q55" s="2">
        <f>AVERAGE(Q53:Q54)</f>
        <v>1.4E-2</v>
      </c>
      <c r="R55" s="2">
        <f t="shared" ref="R55:Y55" si="41">AVERAGE(R53:R54)</f>
        <v>46.900500000000001</v>
      </c>
      <c r="S55" s="2">
        <f t="shared" si="41"/>
        <v>0.2535</v>
      </c>
      <c r="T55" s="2">
        <f t="shared" si="41"/>
        <v>0.2445</v>
      </c>
      <c r="U55" s="2">
        <f t="shared" si="41"/>
        <v>39.933</v>
      </c>
      <c r="V55" s="2">
        <f t="shared" si="41"/>
        <v>3.3000000000000002E-2</v>
      </c>
      <c r="W55" s="2">
        <f t="shared" si="41"/>
        <v>13.4315</v>
      </c>
      <c r="X55" s="2">
        <f t="shared" si="41"/>
        <v>0.18049999999999999</v>
      </c>
      <c r="Y55" s="2">
        <f t="shared" si="41"/>
        <v>100.9905</v>
      </c>
      <c r="Z55" t="s">
        <v>149</v>
      </c>
      <c r="AA55" s="2">
        <f>AVERAGE(AA53:AA54)</f>
        <v>1.65E-3</v>
      </c>
      <c r="AB55" s="2">
        <f t="shared" ref="AB55:AI55" si="42">AVERAGE(AB53:AB54)</f>
        <v>10.376000000000001</v>
      </c>
      <c r="AC55" s="2">
        <f t="shared" si="42"/>
        <v>4.0250000000000001E-2</v>
      </c>
      <c r="AD55" s="2">
        <f t="shared" si="42"/>
        <v>3.0699999999999998E-2</v>
      </c>
      <c r="AE55" s="2">
        <f t="shared" si="42"/>
        <v>5.9265500000000007</v>
      </c>
      <c r="AF55" s="2">
        <f t="shared" si="42"/>
        <v>5.7999999999999996E-3</v>
      </c>
      <c r="AG55" s="2">
        <f t="shared" si="42"/>
        <v>1.6672500000000001</v>
      </c>
      <c r="AH55" s="2">
        <f t="shared" si="42"/>
        <v>2.1499999999999998E-2</v>
      </c>
      <c r="AI55" s="2">
        <f t="shared" si="42"/>
        <v>18.069699999999997</v>
      </c>
      <c r="AJ55" t="s">
        <v>149</v>
      </c>
    </row>
    <row r="56" spans="1:36" x14ac:dyDescent="0.2">
      <c r="A56" t="s">
        <v>40</v>
      </c>
      <c r="B56" s="2">
        <f>AVERAGE(B53:B55)</f>
        <v>45.749333333333333</v>
      </c>
      <c r="C56" s="2">
        <f t="shared" ref="C56:O56" si="43">AVERAGE(C53:C55)</f>
        <v>1.0843333333333334</v>
      </c>
      <c r="D56" s="2">
        <f t="shared" si="43"/>
        <v>15.254333333333333</v>
      </c>
      <c r="E56" s="2">
        <f t="shared" si="43"/>
        <v>4.0333333333333332E-2</v>
      </c>
      <c r="F56" s="2">
        <f t="shared" si="43"/>
        <v>7.5910000000000002</v>
      </c>
      <c r="G56" s="2">
        <f t="shared" si="43"/>
        <v>0.10933333333333334</v>
      </c>
      <c r="H56" s="2">
        <f t="shared" si="43"/>
        <v>7.4959999999999996</v>
      </c>
      <c r="I56" s="2">
        <f t="shared" si="43"/>
        <v>9.4393333333333338</v>
      </c>
      <c r="J56" s="2">
        <f t="shared" si="43"/>
        <v>2.0693333333333332</v>
      </c>
      <c r="K56" s="2">
        <f t="shared" si="43"/>
        <v>5.1616666666666662</v>
      </c>
      <c r="L56" s="2">
        <f t="shared" si="43"/>
        <v>0.96499999999999986</v>
      </c>
      <c r="M56" s="2">
        <f t="shared" si="43"/>
        <v>0.50366666666666671</v>
      </c>
      <c r="N56" s="2">
        <f t="shared" si="43"/>
        <v>0.49</v>
      </c>
      <c r="O56" s="2">
        <f t="shared" si="43"/>
        <v>95.839999999999989</v>
      </c>
      <c r="Q56" s="2"/>
      <c r="R56" s="2"/>
      <c r="S56" s="2"/>
      <c r="T56" s="2"/>
      <c r="U56" s="2"/>
      <c r="V56" s="2"/>
      <c r="W56" s="2"/>
      <c r="X56" s="2"/>
      <c r="Y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6" x14ac:dyDescent="0.2">
      <c r="A57" t="s">
        <v>109</v>
      </c>
      <c r="B57" s="2">
        <v>52.308</v>
      </c>
      <c r="C57" s="2">
        <v>1.0980000000000001</v>
      </c>
      <c r="D57" s="2">
        <v>17.88</v>
      </c>
      <c r="E57" s="2">
        <v>0</v>
      </c>
      <c r="F57" s="2">
        <v>6.3689999999999998</v>
      </c>
      <c r="G57" s="2">
        <v>9.2999999999999999E-2</v>
      </c>
      <c r="H57" s="2">
        <v>4.1379999999999999</v>
      </c>
      <c r="I57" s="2">
        <v>5.2709999999999999</v>
      </c>
      <c r="J57" s="2">
        <v>3.6349999999999998</v>
      </c>
      <c r="K57" s="2">
        <v>8.4179999999999993</v>
      </c>
      <c r="L57" s="2">
        <v>0.71199999999999997</v>
      </c>
      <c r="M57" s="2">
        <v>0.20200000000000001</v>
      </c>
      <c r="N57" s="2">
        <v>1.2E-2</v>
      </c>
      <c r="O57" s="2">
        <v>100.09</v>
      </c>
      <c r="P57" t="s">
        <v>110</v>
      </c>
      <c r="Q57" s="2">
        <v>3.9E-2</v>
      </c>
      <c r="R57" s="2">
        <v>36.643000000000001</v>
      </c>
      <c r="S57" s="2">
        <v>0.32200000000000001</v>
      </c>
      <c r="T57" s="2">
        <v>0.44800000000000001</v>
      </c>
      <c r="U57" s="2">
        <v>38.04</v>
      </c>
      <c r="V57" s="2">
        <v>9.5000000000000001E-2</v>
      </c>
      <c r="W57" s="2">
        <v>25.86</v>
      </c>
      <c r="X57" s="2">
        <v>6.9000000000000006E-2</v>
      </c>
      <c r="Y57" s="2">
        <v>101.51600000000001</v>
      </c>
      <c r="Z57" t="s">
        <v>110</v>
      </c>
      <c r="AA57" s="2">
        <v>4.8999999999999998E-3</v>
      </c>
      <c r="AB57" s="2">
        <v>8.5502000000000002</v>
      </c>
      <c r="AC57" s="2">
        <v>5.3999999999999999E-2</v>
      </c>
      <c r="AD57" s="2">
        <v>5.9400000000000001E-2</v>
      </c>
      <c r="AE57" s="2">
        <v>5.9543999999999997</v>
      </c>
      <c r="AF57" s="2">
        <v>1.7600000000000001E-2</v>
      </c>
      <c r="AG57" s="2">
        <v>3.3854000000000002</v>
      </c>
      <c r="AH57" s="2">
        <v>8.6E-3</v>
      </c>
      <c r="AI57" s="2">
        <v>18.034500000000001</v>
      </c>
      <c r="AJ57" t="s">
        <v>110</v>
      </c>
    </row>
    <row r="58" spans="1:36" x14ac:dyDescent="0.2">
      <c r="A58" t="s">
        <v>111</v>
      </c>
      <c r="B58" s="2">
        <v>52.597000000000001</v>
      </c>
      <c r="C58" s="2">
        <v>1.264</v>
      </c>
      <c r="D58" s="2">
        <v>17.77</v>
      </c>
      <c r="E58" s="2">
        <v>2.5999999999999999E-2</v>
      </c>
      <c r="F58" s="2">
        <v>6.5880000000000001</v>
      </c>
      <c r="G58" s="2">
        <v>0.10100000000000001</v>
      </c>
      <c r="H58" s="2">
        <v>4.4459999999999997</v>
      </c>
      <c r="I58" s="2">
        <v>5.4240000000000004</v>
      </c>
      <c r="J58" s="2">
        <v>3.3809999999999998</v>
      </c>
      <c r="K58" s="2">
        <v>7.7709999999999999</v>
      </c>
      <c r="L58" s="2">
        <v>0.315</v>
      </c>
      <c r="M58" s="2">
        <v>0.19700000000000001</v>
      </c>
      <c r="N58" s="2">
        <v>4.1000000000000002E-2</v>
      </c>
      <c r="O58" s="2">
        <v>99.876999999999995</v>
      </c>
      <c r="P58" t="s">
        <v>112</v>
      </c>
      <c r="Q58" s="2">
        <v>0</v>
      </c>
      <c r="R58" s="2">
        <v>36.457999999999998</v>
      </c>
      <c r="S58" s="2">
        <v>0.316</v>
      </c>
      <c r="T58" s="2">
        <v>0.46600000000000003</v>
      </c>
      <c r="U58" s="2">
        <v>37.982999999999997</v>
      </c>
      <c r="V58" s="2">
        <v>5.3999999999999999E-2</v>
      </c>
      <c r="W58" s="2">
        <v>26.004999999999999</v>
      </c>
      <c r="X58" s="2">
        <v>6.3E-2</v>
      </c>
      <c r="Y58" s="2">
        <v>101.345</v>
      </c>
      <c r="Z58" t="s">
        <v>112</v>
      </c>
      <c r="AA58" s="2">
        <v>0</v>
      </c>
      <c r="AB58" s="2">
        <v>8.5283999999999995</v>
      </c>
      <c r="AC58" s="2">
        <v>5.3100000000000001E-2</v>
      </c>
      <c r="AD58" s="2">
        <v>6.1899999999999997E-2</v>
      </c>
      <c r="AE58" s="2">
        <v>5.9603999999999999</v>
      </c>
      <c r="AF58" s="2">
        <v>0.01</v>
      </c>
      <c r="AG58" s="2">
        <v>3.4129</v>
      </c>
      <c r="AH58" s="2">
        <v>8.0000000000000002E-3</v>
      </c>
      <c r="AI58" s="2">
        <v>18.034700000000001</v>
      </c>
      <c r="AJ58" t="s">
        <v>112</v>
      </c>
    </row>
    <row r="59" spans="1:36" x14ac:dyDescent="0.2">
      <c r="A59" t="s">
        <v>44</v>
      </c>
      <c r="B59" s="2">
        <f>AVERAGE(B57:B58)</f>
        <v>52.452500000000001</v>
      </c>
      <c r="C59" s="2">
        <f t="shared" ref="C59:N59" si="44">AVERAGE(C57:C58)</f>
        <v>1.181</v>
      </c>
      <c r="D59" s="2">
        <f t="shared" si="44"/>
        <v>17.824999999999999</v>
      </c>
      <c r="E59" s="2">
        <f t="shared" si="44"/>
        <v>1.2999999999999999E-2</v>
      </c>
      <c r="F59" s="2">
        <f t="shared" si="44"/>
        <v>6.4785000000000004</v>
      </c>
      <c r="G59" s="2">
        <f t="shared" si="44"/>
        <v>9.7000000000000003E-2</v>
      </c>
      <c r="H59" s="2">
        <f t="shared" si="44"/>
        <v>4.2919999999999998</v>
      </c>
      <c r="I59" s="2">
        <f t="shared" si="44"/>
        <v>5.3475000000000001</v>
      </c>
      <c r="J59" s="2">
        <f t="shared" si="44"/>
        <v>3.508</v>
      </c>
      <c r="K59" s="2">
        <f t="shared" si="44"/>
        <v>8.0945</v>
      </c>
      <c r="L59" s="2">
        <f t="shared" si="44"/>
        <v>0.51349999999999996</v>
      </c>
      <c r="M59" s="2">
        <f t="shared" si="44"/>
        <v>0.19950000000000001</v>
      </c>
      <c r="N59" s="2">
        <f t="shared" si="44"/>
        <v>2.6500000000000003E-2</v>
      </c>
      <c r="O59" s="2">
        <f>AVERAGE(O57:O58)</f>
        <v>99.983499999999992</v>
      </c>
      <c r="P59" t="s">
        <v>113</v>
      </c>
      <c r="Q59" s="2">
        <f>AVERAGE(Q57:Q58)</f>
        <v>1.95E-2</v>
      </c>
      <c r="R59" s="2">
        <f t="shared" ref="R59:Y59" si="45">AVERAGE(R57:R58)</f>
        <v>36.5505</v>
      </c>
      <c r="S59" s="2">
        <f t="shared" si="45"/>
        <v>0.31900000000000001</v>
      </c>
      <c r="T59" s="2">
        <f t="shared" si="45"/>
        <v>0.45700000000000002</v>
      </c>
      <c r="U59" s="2">
        <f t="shared" si="45"/>
        <v>38.011499999999998</v>
      </c>
      <c r="V59" s="2">
        <f t="shared" si="45"/>
        <v>7.4499999999999997E-2</v>
      </c>
      <c r="W59" s="2">
        <f t="shared" si="45"/>
        <v>25.932499999999997</v>
      </c>
      <c r="X59" s="2">
        <f t="shared" si="45"/>
        <v>6.6000000000000003E-2</v>
      </c>
      <c r="Y59" s="2">
        <f t="shared" si="45"/>
        <v>101.43049999999999</v>
      </c>
      <c r="Z59" t="s">
        <v>113</v>
      </c>
      <c r="AA59" s="2">
        <f>AVERAGE(AA57:AA58)</f>
        <v>2.4499999999999999E-3</v>
      </c>
      <c r="AB59" s="2">
        <f t="shared" ref="AB59:AI59" si="46">AVERAGE(AB57:AB58)</f>
        <v>8.5393000000000008</v>
      </c>
      <c r="AC59" s="2">
        <f t="shared" si="46"/>
        <v>5.355E-2</v>
      </c>
      <c r="AD59" s="2">
        <f t="shared" si="46"/>
        <v>6.0649999999999996E-2</v>
      </c>
      <c r="AE59" s="2">
        <f t="shared" si="46"/>
        <v>5.9573999999999998</v>
      </c>
      <c r="AF59" s="2">
        <f t="shared" si="46"/>
        <v>1.38E-2</v>
      </c>
      <c r="AG59" s="2">
        <f t="shared" si="46"/>
        <v>3.3991500000000001</v>
      </c>
      <c r="AH59" s="2">
        <f t="shared" si="46"/>
        <v>8.3000000000000001E-3</v>
      </c>
      <c r="AI59" s="2">
        <f t="shared" si="46"/>
        <v>18.034600000000001</v>
      </c>
      <c r="AJ59" t="s">
        <v>113</v>
      </c>
    </row>
    <row r="60" spans="1:36" x14ac:dyDescent="0.2">
      <c r="A60" t="s">
        <v>114</v>
      </c>
      <c r="B60" s="2">
        <v>55.533000000000001</v>
      </c>
      <c r="C60" s="2">
        <v>0.86299999999999999</v>
      </c>
      <c r="D60" s="2">
        <v>18.87</v>
      </c>
      <c r="E60" s="2">
        <v>0</v>
      </c>
      <c r="F60" s="2">
        <v>5.9260000000000002</v>
      </c>
      <c r="G60" s="2">
        <v>0.15</v>
      </c>
      <c r="H60" s="2">
        <v>3.0350000000000001</v>
      </c>
      <c r="I60" s="2">
        <v>3.641</v>
      </c>
      <c r="J60" s="2">
        <v>3.427</v>
      </c>
      <c r="K60" s="2">
        <v>9.2810000000000006</v>
      </c>
      <c r="L60" s="2">
        <v>0.42599999999999999</v>
      </c>
      <c r="M60" s="2">
        <v>0.26700000000000002</v>
      </c>
      <c r="N60" s="2">
        <v>4.1000000000000002E-2</v>
      </c>
      <c r="O60" s="2">
        <v>101.4</v>
      </c>
      <c r="P60" t="s">
        <v>115</v>
      </c>
      <c r="Q60" s="2">
        <v>0.01</v>
      </c>
      <c r="R60" s="2">
        <v>35.302999999999997</v>
      </c>
      <c r="S60" s="2">
        <v>0.26600000000000001</v>
      </c>
      <c r="T60" s="2">
        <v>0.54900000000000004</v>
      </c>
      <c r="U60" s="2">
        <v>37.773000000000003</v>
      </c>
      <c r="V60" s="2">
        <v>5.1999999999999998E-2</v>
      </c>
      <c r="W60" s="2">
        <v>27.452999999999999</v>
      </c>
      <c r="X60" s="2">
        <v>0</v>
      </c>
      <c r="Y60" s="2">
        <v>101.40600000000001</v>
      </c>
      <c r="Z60" t="s">
        <v>115</v>
      </c>
      <c r="AA60" s="2">
        <v>1.2999999999999999E-3</v>
      </c>
      <c r="AB60" s="2">
        <v>8.3101000000000003</v>
      </c>
      <c r="AC60" s="2">
        <v>4.4999999999999998E-2</v>
      </c>
      <c r="AD60" s="2">
        <v>7.3499999999999996E-2</v>
      </c>
      <c r="AE60" s="2">
        <v>5.9646999999999997</v>
      </c>
      <c r="AF60" s="2">
        <v>9.7000000000000003E-3</v>
      </c>
      <c r="AG60" s="2">
        <v>3.6255000000000002</v>
      </c>
      <c r="AH60" s="2">
        <v>0</v>
      </c>
      <c r="AI60" s="2">
        <v>18.029900000000001</v>
      </c>
      <c r="AJ60" t="s">
        <v>115</v>
      </c>
    </row>
    <row r="61" spans="1:36" x14ac:dyDescent="0.2">
      <c r="A61" t="s">
        <v>116</v>
      </c>
      <c r="B61" s="2">
        <v>53.322000000000003</v>
      </c>
      <c r="C61" s="2">
        <v>1.3939999999999999</v>
      </c>
      <c r="D61" s="2">
        <v>18.64</v>
      </c>
      <c r="E61" s="2">
        <v>0</v>
      </c>
      <c r="F61" s="2">
        <v>6.923</v>
      </c>
      <c r="G61" s="2">
        <v>0.112</v>
      </c>
      <c r="H61" s="2">
        <v>3.742</v>
      </c>
      <c r="I61" s="2">
        <v>4.42</v>
      </c>
      <c r="J61" s="2">
        <v>3.117</v>
      </c>
      <c r="K61" s="2">
        <v>8.9939999999999998</v>
      </c>
      <c r="L61" s="2">
        <v>0.433</v>
      </c>
      <c r="M61" s="2">
        <v>0.27600000000000002</v>
      </c>
      <c r="N61" s="2">
        <v>0.04</v>
      </c>
      <c r="O61" s="2">
        <f>SUM(B61:N61)</f>
        <v>101.41300000000001</v>
      </c>
      <c r="P61" t="s">
        <v>117</v>
      </c>
      <c r="Q61" s="2">
        <v>0</v>
      </c>
      <c r="R61" s="2">
        <v>34.923000000000002</v>
      </c>
      <c r="S61" s="2">
        <v>0.28399999999999997</v>
      </c>
      <c r="T61" s="2">
        <v>0.51100000000000001</v>
      </c>
      <c r="U61" s="2">
        <v>37.604999999999997</v>
      </c>
      <c r="V61" s="2">
        <v>7.0000000000000007E-2</v>
      </c>
      <c r="W61" s="2">
        <v>27.503</v>
      </c>
      <c r="X61" s="2">
        <v>7.4999999999999997E-2</v>
      </c>
      <c r="Y61" s="2">
        <v>100.971</v>
      </c>
      <c r="Z61" t="s">
        <v>117</v>
      </c>
      <c r="AA61" s="2">
        <v>0</v>
      </c>
      <c r="AB61" s="2">
        <v>8.2638999999999996</v>
      </c>
      <c r="AC61" s="2">
        <v>4.8300000000000003E-2</v>
      </c>
      <c r="AD61" s="2">
        <v>6.8699999999999997E-2</v>
      </c>
      <c r="AE61" s="2">
        <v>5.9692999999999996</v>
      </c>
      <c r="AF61" s="2">
        <v>1.2999999999999999E-2</v>
      </c>
      <c r="AG61" s="2">
        <v>3.6513</v>
      </c>
      <c r="AH61" s="2">
        <v>9.5999999999999992E-3</v>
      </c>
      <c r="AI61" s="2">
        <v>18.024100000000001</v>
      </c>
      <c r="AJ61" t="s">
        <v>117</v>
      </c>
    </row>
    <row r="62" spans="1:36" x14ac:dyDescent="0.2">
      <c r="A62" t="s">
        <v>118</v>
      </c>
      <c r="B62" s="2">
        <v>54.712000000000003</v>
      </c>
      <c r="C62" s="2">
        <v>0.98</v>
      </c>
      <c r="D62" s="2">
        <v>19.289000000000001</v>
      </c>
      <c r="E62" s="2">
        <v>0</v>
      </c>
      <c r="F62" s="2">
        <v>5.3040000000000003</v>
      </c>
      <c r="G62" s="2">
        <v>4.1000000000000002E-2</v>
      </c>
      <c r="H62" s="2">
        <v>2.8010000000000002</v>
      </c>
      <c r="I62" s="2">
        <v>3.5920000000000001</v>
      </c>
      <c r="J62" s="2">
        <v>3.1579999999999999</v>
      </c>
      <c r="K62" s="2">
        <v>9.8409999999999993</v>
      </c>
      <c r="L62" s="2">
        <v>0.63800000000000001</v>
      </c>
      <c r="M62" s="2">
        <v>0.26300000000000001</v>
      </c>
      <c r="N62" s="2">
        <v>4.2999999999999997E-2</v>
      </c>
      <c r="O62" s="2">
        <f>SUM(B62:N62)</f>
        <v>100.66200000000001</v>
      </c>
      <c r="P62" t="s">
        <v>119</v>
      </c>
      <c r="Q62" s="2">
        <f>AVERAGE(Q60:Q61)</f>
        <v>5.0000000000000001E-3</v>
      </c>
      <c r="R62" s="2">
        <f t="shared" ref="R62:Y62" si="47">AVERAGE(R60:R61)</f>
        <v>35.113</v>
      </c>
      <c r="S62" s="2">
        <f t="shared" si="47"/>
        <v>0.27500000000000002</v>
      </c>
      <c r="T62" s="2">
        <f t="shared" si="47"/>
        <v>0.53</v>
      </c>
      <c r="U62" s="2">
        <f t="shared" si="47"/>
        <v>37.689</v>
      </c>
      <c r="V62" s="2">
        <f t="shared" si="47"/>
        <v>6.0999999999999999E-2</v>
      </c>
      <c r="W62" s="2">
        <f t="shared" si="47"/>
        <v>27.478000000000002</v>
      </c>
      <c r="X62" s="2">
        <f t="shared" si="47"/>
        <v>3.7499999999999999E-2</v>
      </c>
      <c r="Y62" s="2">
        <f t="shared" si="47"/>
        <v>101.1885</v>
      </c>
      <c r="Z62" t="s">
        <v>119</v>
      </c>
      <c r="AA62" s="2">
        <f>AVERAGE(AA60:AA61)</f>
        <v>6.4999999999999997E-4</v>
      </c>
      <c r="AB62" s="2">
        <f t="shared" ref="AB62:AI62" si="48">AVERAGE(AB60:AB61)</f>
        <v>8.286999999999999</v>
      </c>
      <c r="AC62" s="2">
        <f t="shared" si="48"/>
        <v>4.6649999999999997E-2</v>
      </c>
      <c r="AD62" s="2">
        <f t="shared" si="48"/>
        <v>7.1099999999999997E-2</v>
      </c>
      <c r="AE62" s="2">
        <f t="shared" si="48"/>
        <v>5.9669999999999996</v>
      </c>
      <c r="AF62" s="2">
        <f t="shared" si="48"/>
        <v>1.1349999999999999E-2</v>
      </c>
      <c r="AG62" s="2">
        <f t="shared" si="48"/>
        <v>3.6383999999999999</v>
      </c>
      <c r="AH62" s="2">
        <f t="shared" si="48"/>
        <v>4.7999999999999996E-3</v>
      </c>
      <c r="AI62" s="2">
        <f t="shared" si="48"/>
        <v>18.027000000000001</v>
      </c>
      <c r="AJ62" t="s">
        <v>119</v>
      </c>
    </row>
    <row r="63" spans="1:36" x14ac:dyDescent="0.2">
      <c r="A63" t="s">
        <v>49</v>
      </c>
      <c r="B63" s="2">
        <f>AVERAGE(B60:B62)</f>
        <v>54.522333333333336</v>
      </c>
      <c r="C63" s="2">
        <f t="shared" ref="C63:O63" si="49">AVERAGE(C60:C62)</f>
        <v>1.079</v>
      </c>
      <c r="D63" s="2">
        <f t="shared" si="49"/>
        <v>18.933000000000003</v>
      </c>
      <c r="E63" s="2">
        <f t="shared" si="49"/>
        <v>0</v>
      </c>
      <c r="F63" s="2">
        <f t="shared" si="49"/>
        <v>6.0509999999999993</v>
      </c>
      <c r="G63" s="2">
        <f t="shared" si="49"/>
        <v>0.10099999999999999</v>
      </c>
      <c r="H63" s="2">
        <f t="shared" si="49"/>
        <v>3.1926666666666663</v>
      </c>
      <c r="I63" s="2">
        <f t="shared" si="49"/>
        <v>3.8843333333333336</v>
      </c>
      <c r="J63" s="2">
        <f t="shared" si="49"/>
        <v>3.234</v>
      </c>
      <c r="K63" s="2">
        <f t="shared" si="49"/>
        <v>9.3719999999999999</v>
      </c>
      <c r="L63" s="2">
        <f t="shared" si="49"/>
        <v>0.49899999999999994</v>
      </c>
      <c r="M63" s="2">
        <f t="shared" si="49"/>
        <v>0.26866666666666666</v>
      </c>
      <c r="N63" s="2">
        <f t="shared" si="49"/>
        <v>4.1333333333333333E-2</v>
      </c>
      <c r="O63" s="2">
        <f t="shared" si="49"/>
        <v>101.15833333333335</v>
      </c>
      <c r="Q63" s="2"/>
      <c r="R63" s="2"/>
      <c r="S63" s="2"/>
      <c r="T63" s="2"/>
      <c r="U63" s="2"/>
      <c r="V63" s="2"/>
      <c r="W63" s="2"/>
      <c r="X63" s="2"/>
      <c r="Y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6" x14ac:dyDescent="0.2">
      <c r="A64" t="s">
        <v>120</v>
      </c>
      <c r="B64" s="2">
        <v>52.572000000000003</v>
      </c>
      <c r="C64" s="2">
        <v>1.212</v>
      </c>
      <c r="D64" s="2">
        <v>17.890999999999998</v>
      </c>
      <c r="E64" s="2">
        <v>0</v>
      </c>
      <c r="F64" s="2">
        <v>7.7809999999999997</v>
      </c>
      <c r="G64" s="2">
        <v>0.127</v>
      </c>
      <c r="H64" s="2">
        <v>4.5119999999999996</v>
      </c>
      <c r="I64" s="2">
        <v>4.681</v>
      </c>
      <c r="J64" s="2">
        <v>3.0209999999999999</v>
      </c>
      <c r="K64" s="2">
        <v>8.5210000000000008</v>
      </c>
      <c r="L64" s="2">
        <v>0.80500000000000005</v>
      </c>
      <c r="M64" s="2">
        <v>0.312</v>
      </c>
      <c r="N64" s="2">
        <v>3.5000000000000003E-2</v>
      </c>
      <c r="O64" s="2">
        <f>SUM(B64:N64)</f>
        <v>101.47000000000001</v>
      </c>
      <c r="Q64" s="2"/>
      <c r="R64" s="2"/>
      <c r="S64" s="2"/>
      <c r="T64" s="2"/>
      <c r="U64" s="2"/>
      <c r="V64" s="2"/>
      <c r="W64" s="2"/>
      <c r="X64" s="2"/>
      <c r="Y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6" x14ac:dyDescent="0.2">
      <c r="A65" t="s">
        <v>121</v>
      </c>
      <c r="B65" s="2">
        <v>52.314999999999998</v>
      </c>
      <c r="C65" s="2">
        <v>1.1830000000000001</v>
      </c>
      <c r="D65" s="2">
        <v>17.695</v>
      </c>
      <c r="E65" s="2">
        <v>1.2999999999999999E-2</v>
      </c>
      <c r="F65" s="2">
        <v>7.5949999999999998</v>
      </c>
      <c r="G65" s="2">
        <v>0.159</v>
      </c>
      <c r="H65" s="2">
        <v>4.343</v>
      </c>
      <c r="I65" s="2">
        <v>4.6500000000000004</v>
      </c>
      <c r="J65" s="2">
        <v>2.7930000000000001</v>
      </c>
      <c r="K65" s="2">
        <v>8.2230000000000008</v>
      </c>
      <c r="L65" s="2">
        <v>0.876</v>
      </c>
      <c r="M65" s="2">
        <v>0.315</v>
      </c>
      <c r="N65" s="2">
        <v>4.7E-2</v>
      </c>
      <c r="O65" s="2">
        <f>SUM(B65:N65)</f>
        <v>100.20700000000002</v>
      </c>
      <c r="Q65" s="2"/>
      <c r="R65" s="2"/>
      <c r="S65" s="2"/>
      <c r="T65" s="2"/>
      <c r="U65" s="2"/>
      <c r="V65" s="2"/>
      <c r="W65" s="2"/>
      <c r="X65" s="2"/>
      <c r="Y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6" x14ac:dyDescent="0.2">
      <c r="A66" t="s">
        <v>122</v>
      </c>
      <c r="B66" s="2">
        <v>51.567</v>
      </c>
      <c r="C66" s="2">
        <v>1.1559999999999999</v>
      </c>
      <c r="D66" s="2">
        <v>17.175999999999998</v>
      </c>
      <c r="E66" s="2">
        <v>0</v>
      </c>
      <c r="F66" s="2">
        <v>7.3220000000000001</v>
      </c>
      <c r="G66" s="2">
        <v>0.14899999999999999</v>
      </c>
      <c r="H66" s="2">
        <v>4.22</v>
      </c>
      <c r="I66" s="2">
        <v>4.2679999999999998</v>
      </c>
      <c r="J66" s="2">
        <v>3.7370000000000001</v>
      </c>
      <c r="K66" s="2">
        <v>9.1</v>
      </c>
      <c r="L66" s="2">
        <v>0.82599999999999996</v>
      </c>
      <c r="M66" s="2">
        <v>0.32700000000000001</v>
      </c>
      <c r="N66" s="2">
        <v>4.2000000000000003E-2</v>
      </c>
      <c r="O66" s="2">
        <v>99.816000000000003</v>
      </c>
      <c r="Q66" s="2"/>
      <c r="R66" s="2"/>
      <c r="S66" s="2"/>
      <c r="T66" s="2"/>
      <c r="U66" s="2"/>
      <c r="V66" s="2"/>
      <c r="W66" s="2"/>
      <c r="X66" s="2"/>
      <c r="Y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6" x14ac:dyDescent="0.2">
      <c r="A67" t="s">
        <v>50</v>
      </c>
      <c r="B67" s="2">
        <f>AVERAGE(B64:B66)</f>
        <v>52.151333333333334</v>
      </c>
      <c r="C67" s="2">
        <f t="shared" ref="C67:O67" si="50">AVERAGE(C64:C66)</f>
        <v>1.1836666666666666</v>
      </c>
      <c r="D67" s="2">
        <f t="shared" si="50"/>
        <v>17.587333333333333</v>
      </c>
      <c r="E67" s="2">
        <f t="shared" si="50"/>
        <v>4.3333333333333331E-3</v>
      </c>
      <c r="F67" s="2">
        <f t="shared" si="50"/>
        <v>7.5659999999999998</v>
      </c>
      <c r="G67" s="2">
        <f t="shared" si="50"/>
        <v>0.14500000000000002</v>
      </c>
      <c r="H67" s="2">
        <f t="shared" si="50"/>
        <v>4.3583333333333334</v>
      </c>
      <c r="I67" s="2">
        <f t="shared" si="50"/>
        <v>4.5330000000000004</v>
      </c>
      <c r="J67" s="2">
        <f t="shared" si="50"/>
        <v>3.1836666666666669</v>
      </c>
      <c r="K67" s="2">
        <f t="shared" si="50"/>
        <v>8.6146666666666665</v>
      </c>
      <c r="L67" s="2">
        <f t="shared" si="50"/>
        <v>0.83566666666666667</v>
      </c>
      <c r="M67" s="2">
        <f t="shared" si="50"/>
        <v>0.318</v>
      </c>
      <c r="N67" s="2">
        <f t="shared" si="50"/>
        <v>4.1333333333333333E-2</v>
      </c>
      <c r="O67" s="2">
        <f t="shared" si="50"/>
        <v>100.49766666666669</v>
      </c>
      <c r="Q67" s="2"/>
      <c r="R67" s="2"/>
      <c r="S67" s="2"/>
      <c r="T67" s="2"/>
      <c r="U67" s="2"/>
      <c r="V67" s="2"/>
      <c r="W67" s="2"/>
      <c r="X67" s="2"/>
      <c r="Y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6" x14ac:dyDescent="0.2">
      <c r="A68" t="s">
        <v>85</v>
      </c>
      <c r="B68" s="2">
        <v>44.994999999999997</v>
      </c>
      <c r="C68" s="2">
        <v>1.056</v>
      </c>
      <c r="D68" s="2">
        <v>15.016999999999999</v>
      </c>
      <c r="E68" s="2">
        <v>2.4E-2</v>
      </c>
      <c r="F68" s="2">
        <v>7.4829999999999997</v>
      </c>
      <c r="G68" s="2">
        <v>0.17899999999999999</v>
      </c>
      <c r="H68" s="2">
        <v>7.8330000000000002</v>
      </c>
      <c r="I68" s="2">
        <v>9.3780000000000001</v>
      </c>
      <c r="J68" s="2">
        <v>1.956</v>
      </c>
      <c r="K68" s="2">
        <v>4.9630000000000001</v>
      </c>
      <c r="L68" s="2">
        <v>0.92500000000000004</v>
      </c>
      <c r="M68" s="2">
        <v>0.497</v>
      </c>
      <c r="N68" s="2">
        <v>0.45400000000000001</v>
      </c>
      <c r="O68" s="2">
        <v>94.647999999999996</v>
      </c>
      <c r="P68" t="s">
        <v>86</v>
      </c>
      <c r="Q68" s="2">
        <v>7.0000000000000001E-3</v>
      </c>
      <c r="R68" s="2">
        <v>46.061</v>
      </c>
      <c r="S68" s="2">
        <v>0.27200000000000002</v>
      </c>
      <c r="T68" s="2">
        <v>0.27200000000000002</v>
      </c>
      <c r="U68" s="2">
        <v>39.518000000000001</v>
      </c>
      <c r="V68" s="2">
        <v>3.1E-2</v>
      </c>
      <c r="W68" s="2">
        <v>13.067</v>
      </c>
      <c r="X68" s="2">
        <v>0.17699999999999999</v>
      </c>
      <c r="Y68" s="2">
        <v>99.405000000000001</v>
      </c>
      <c r="Z68" t="s">
        <v>86</v>
      </c>
      <c r="AA68" s="2">
        <v>8.0000000000000004E-4</v>
      </c>
      <c r="AB68" s="2">
        <v>10.341100000000001</v>
      </c>
      <c r="AC68" s="2">
        <v>4.3799999999999999E-2</v>
      </c>
      <c r="AD68" s="2">
        <v>3.4700000000000002E-2</v>
      </c>
      <c r="AE68" s="2">
        <v>5.9516999999999998</v>
      </c>
      <c r="AF68" s="2">
        <v>5.5999999999999999E-3</v>
      </c>
      <c r="AG68" s="2">
        <v>1.6457999999999999</v>
      </c>
      <c r="AH68" s="2">
        <v>2.1499999999999998E-2</v>
      </c>
      <c r="AI68" s="2">
        <v>18.045000000000002</v>
      </c>
      <c r="AJ68" t="s">
        <v>86</v>
      </c>
    </row>
    <row r="69" spans="1:36" x14ac:dyDescent="0.2">
      <c r="A69" t="s">
        <v>87</v>
      </c>
      <c r="B69" s="2">
        <v>45.231000000000002</v>
      </c>
      <c r="C69" s="2">
        <v>1.1339999999999999</v>
      </c>
      <c r="D69" s="2">
        <v>15.135</v>
      </c>
      <c r="E69" s="2">
        <v>7.9000000000000001E-2</v>
      </c>
      <c r="F69" s="2">
        <v>7.3879999999999999</v>
      </c>
      <c r="G69" s="2">
        <v>0.10199999999999999</v>
      </c>
      <c r="H69" s="2">
        <v>7.9980000000000002</v>
      </c>
      <c r="I69" s="2">
        <v>9.2970000000000006</v>
      </c>
      <c r="J69" s="2">
        <v>2.0569999999999999</v>
      </c>
      <c r="K69" s="2">
        <v>5.117</v>
      </c>
      <c r="L69" s="2">
        <v>0.91600000000000004</v>
      </c>
      <c r="M69" s="2">
        <v>0.498</v>
      </c>
      <c r="N69" s="2">
        <v>0.499</v>
      </c>
      <c r="O69" s="2">
        <v>95.338999999999999</v>
      </c>
      <c r="P69" t="s">
        <v>88</v>
      </c>
      <c r="Q69" s="2">
        <v>8.0000000000000002E-3</v>
      </c>
      <c r="R69" s="2">
        <v>47.091999999999999</v>
      </c>
      <c r="S69" s="2">
        <v>0.28199999999999997</v>
      </c>
      <c r="T69" s="2">
        <v>0.252</v>
      </c>
      <c r="U69" s="2">
        <v>40.595999999999997</v>
      </c>
      <c r="V69" s="2">
        <v>1.4999999999999999E-2</v>
      </c>
      <c r="W69" s="2">
        <v>13.151999999999999</v>
      </c>
      <c r="X69" s="2">
        <v>0.16500000000000001</v>
      </c>
      <c r="Y69" s="2">
        <v>101.562</v>
      </c>
      <c r="Z69" t="s">
        <v>88</v>
      </c>
      <c r="AA69" s="2">
        <v>8.9999999999999998E-4</v>
      </c>
      <c r="AB69" s="2">
        <v>10.3314</v>
      </c>
      <c r="AC69" s="2">
        <v>4.4400000000000002E-2</v>
      </c>
      <c r="AD69" s="2">
        <v>3.1399999999999997E-2</v>
      </c>
      <c r="AE69" s="2">
        <v>5.9745999999999997</v>
      </c>
      <c r="AF69" s="2">
        <v>2.7000000000000001E-3</v>
      </c>
      <c r="AG69" s="2">
        <v>1.6188</v>
      </c>
      <c r="AH69" s="2">
        <v>1.9599999999999999E-2</v>
      </c>
      <c r="AI69" s="2">
        <v>18.023800000000001</v>
      </c>
      <c r="AJ69" t="s">
        <v>88</v>
      </c>
    </row>
    <row r="70" spans="1:36" x14ac:dyDescent="0.2">
      <c r="A70" t="s">
        <v>51</v>
      </c>
      <c r="B70" s="2">
        <f>AVERAGE(B68:B69)</f>
        <v>45.113</v>
      </c>
      <c r="C70" s="2">
        <f t="shared" ref="C70:O70" si="51">AVERAGE(C68:C69)</f>
        <v>1.095</v>
      </c>
      <c r="D70" s="2">
        <f t="shared" si="51"/>
        <v>15.076000000000001</v>
      </c>
      <c r="E70" s="2">
        <f t="shared" si="51"/>
        <v>5.1500000000000004E-2</v>
      </c>
      <c r="F70" s="2">
        <f t="shared" si="51"/>
        <v>7.4354999999999993</v>
      </c>
      <c r="G70" s="2">
        <f t="shared" si="51"/>
        <v>0.14049999999999999</v>
      </c>
      <c r="H70" s="2">
        <f t="shared" si="51"/>
        <v>7.9154999999999998</v>
      </c>
      <c r="I70" s="2">
        <f t="shared" si="51"/>
        <v>9.3375000000000004</v>
      </c>
      <c r="J70" s="2">
        <f t="shared" si="51"/>
        <v>2.0065</v>
      </c>
      <c r="K70" s="2">
        <f t="shared" si="51"/>
        <v>5.04</v>
      </c>
      <c r="L70" s="2">
        <f t="shared" si="51"/>
        <v>0.9205000000000001</v>
      </c>
      <c r="M70" s="2">
        <f t="shared" si="51"/>
        <v>0.4975</v>
      </c>
      <c r="N70" s="2">
        <f t="shared" si="51"/>
        <v>0.47650000000000003</v>
      </c>
      <c r="O70" s="2">
        <f t="shared" si="51"/>
        <v>94.993499999999997</v>
      </c>
      <c r="P70" t="s">
        <v>89</v>
      </c>
      <c r="Q70" s="2">
        <v>0</v>
      </c>
      <c r="R70" s="2">
        <v>46.968000000000004</v>
      </c>
      <c r="S70" s="2">
        <v>0.28000000000000003</v>
      </c>
      <c r="T70" s="2">
        <v>0.26500000000000001</v>
      </c>
      <c r="U70" s="2">
        <v>40.075000000000003</v>
      </c>
      <c r="V70" s="2">
        <v>1.2999999999999999E-2</v>
      </c>
      <c r="W70" s="2">
        <v>13.157999999999999</v>
      </c>
      <c r="X70" s="2">
        <v>0.152</v>
      </c>
      <c r="Y70" s="2">
        <v>100.911</v>
      </c>
      <c r="Z70" t="s">
        <v>89</v>
      </c>
      <c r="AA70" s="2">
        <v>0</v>
      </c>
      <c r="AB70" s="2">
        <v>10.3828</v>
      </c>
      <c r="AC70" s="2">
        <v>4.4499999999999998E-2</v>
      </c>
      <c r="AD70" s="2">
        <v>3.3300000000000003E-2</v>
      </c>
      <c r="AE70" s="2">
        <v>5.9428999999999998</v>
      </c>
      <c r="AF70" s="2">
        <v>2.3E-3</v>
      </c>
      <c r="AG70" s="2">
        <v>1.6319999999999999</v>
      </c>
      <c r="AH70" s="2">
        <v>1.8200000000000001E-2</v>
      </c>
      <c r="AI70" s="2">
        <v>18.056100000000001</v>
      </c>
      <c r="AJ70" t="s">
        <v>89</v>
      </c>
    </row>
    <row r="71" spans="1:36" x14ac:dyDescent="0.2">
      <c r="A71" t="s">
        <v>133</v>
      </c>
      <c r="B71" s="2">
        <v>51.584000000000003</v>
      </c>
      <c r="C71" s="2">
        <v>1.2709999999999999</v>
      </c>
      <c r="D71" s="2">
        <v>17.556000000000001</v>
      </c>
      <c r="E71" s="2">
        <v>4.1000000000000002E-2</v>
      </c>
      <c r="F71" s="2">
        <v>7.0739999999999998</v>
      </c>
      <c r="G71" s="2">
        <v>7.1999999999999995E-2</v>
      </c>
      <c r="H71" s="2">
        <v>4.1909999999999998</v>
      </c>
      <c r="I71" s="2">
        <v>5.5819999999999999</v>
      </c>
      <c r="J71" s="2">
        <v>3.4279999999999999</v>
      </c>
      <c r="K71" s="2">
        <v>6.9880000000000004</v>
      </c>
      <c r="L71" s="2">
        <v>1.0980000000000001</v>
      </c>
      <c r="M71" s="2">
        <v>0.25900000000000001</v>
      </c>
      <c r="N71" s="2">
        <v>3.6999999999999998E-2</v>
      </c>
      <c r="O71" s="2">
        <v>99.123000000000005</v>
      </c>
      <c r="P71" t="s">
        <v>134</v>
      </c>
      <c r="Q71" s="2">
        <v>6.4000000000000001E-2</v>
      </c>
      <c r="R71" s="2">
        <v>36.594999999999999</v>
      </c>
      <c r="S71" s="2">
        <v>0.31</v>
      </c>
      <c r="T71" s="2">
        <v>0.49299999999999999</v>
      </c>
      <c r="U71" s="2">
        <v>38.091999999999999</v>
      </c>
      <c r="V71" s="2">
        <v>6.0999999999999999E-2</v>
      </c>
      <c r="W71" s="2">
        <v>26.212</v>
      </c>
      <c r="X71" s="2">
        <v>0.09</v>
      </c>
      <c r="Y71" s="2">
        <v>101.917</v>
      </c>
      <c r="Z71" t="s">
        <v>134</v>
      </c>
      <c r="AA71" s="2">
        <v>7.9000000000000008E-3</v>
      </c>
      <c r="AB71" s="2">
        <v>8.5203000000000007</v>
      </c>
      <c r="AC71" s="2">
        <v>5.1799999999999999E-2</v>
      </c>
      <c r="AD71" s="2">
        <v>6.5299999999999997E-2</v>
      </c>
      <c r="AE71" s="2">
        <v>5.9493999999999998</v>
      </c>
      <c r="AF71" s="2">
        <v>1.12E-2</v>
      </c>
      <c r="AG71" s="2">
        <v>3.4239000000000002</v>
      </c>
      <c r="AH71" s="2">
        <v>1.1299999999999999E-2</v>
      </c>
      <c r="AI71" s="2">
        <v>18.0411</v>
      </c>
      <c r="AJ71" t="s">
        <v>134</v>
      </c>
    </row>
    <row r="72" spans="1:36" x14ac:dyDescent="0.2">
      <c r="A72" t="s">
        <v>135</v>
      </c>
      <c r="B72" s="2">
        <v>50.704999999999998</v>
      </c>
      <c r="C72" s="2">
        <v>1.3169999999999999</v>
      </c>
      <c r="D72" s="2">
        <v>17.762</v>
      </c>
      <c r="E72" s="2">
        <v>0</v>
      </c>
      <c r="F72" s="2">
        <v>6.899</v>
      </c>
      <c r="G72" s="2">
        <v>0.106</v>
      </c>
      <c r="H72" s="2">
        <v>4.1109999999999998</v>
      </c>
      <c r="I72" s="2">
        <v>5.609</v>
      </c>
      <c r="J72" s="2">
        <v>3.2429999999999999</v>
      </c>
      <c r="K72" s="2">
        <v>6.9</v>
      </c>
      <c r="L72" s="2">
        <v>0.99399999999999999</v>
      </c>
      <c r="M72" s="2">
        <v>0.27500000000000002</v>
      </c>
      <c r="N72" s="2">
        <v>1.6E-2</v>
      </c>
      <c r="O72" s="2">
        <v>97.875</v>
      </c>
      <c r="P72" t="s">
        <v>136</v>
      </c>
      <c r="Q72" s="2">
        <v>4.8000000000000001E-2</v>
      </c>
      <c r="R72" s="2">
        <v>36.104999999999997</v>
      </c>
      <c r="S72" s="2">
        <v>0.311</v>
      </c>
      <c r="T72" s="2">
        <v>0.49199999999999999</v>
      </c>
      <c r="U72" s="2">
        <v>37.973999999999997</v>
      </c>
      <c r="V72" s="2">
        <v>0.05</v>
      </c>
      <c r="W72" s="2">
        <v>26.25</v>
      </c>
      <c r="X72" s="2">
        <v>0.01</v>
      </c>
      <c r="Y72" s="2">
        <v>101.24</v>
      </c>
      <c r="Z72" t="s">
        <v>136</v>
      </c>
      <c r="AA72" s="2">
        <v>6.0000000000000001E-3</v>
      </c>
      <c r="AB72" s="2">
        <v>8.4632000000000005</v>
      </c>
      <c r="AC72" s="2">
        <v>5.2400000000000002E-2</v>
      </c>
      <c r="AD72" s="2">
        <v>6.5600000000000006E-2</v>
      </c>
      <c r="AE72" s="2">
        <v>5.9711999999999996</v>
      </c>
      <c r="AF72" s="2">
        <v>9.4000000000000004E-3</v>
      </c>
      <c r="AG72" s="2">
        <v>3.452</v>
      </c>
      <c r="AH72" s="2">
        <v>1.1999999999999999E-3</v>
      </c>
      <c r="AI72" s="2">
        <v>18.021000000000001</v>
      </c>
      <c r="AJ72" t="s">
        <v>136</v>
      </c>
    </row>
    <row r="73" spans="1:36" x14ac:dyDescent="0.2">
      <c r="A73" t="s">
        <v>52</v>
      </c>
      <c r="B73" s="2">
        <f>AVERAGE(B71:B72)</f>
        <v>51.144500000000001</v>
      </c>
      <c r="C73" s="2">
        <f t="shared" ref="C73:O73" si="52">AVERAGE(C71:C72)</f>
        <v>1.294</v>
      </c>
      <c r="D73" s="2">
        <f t="shared" si="52"/>
        <v>17.658999999999999</v>
      </c>
      <c r="E73" s="2">
        <f t="shared" si="52"/>
        <v>2.0500000000000001E-2</v>
      </c>
      <c r="F73" s="2">
        <f t="shared" si="52"/>
        <v>6.9864999999999995</v>
      </c>
      <c r="G73" s="2">
        <f t="shared" si="52"/>
        <v>8.8999999999999996E-2</v>
      </c>
      <c r="H73" s="2">
        <f t="shared" si="52"/>
        <v>4.1509999999999998</v>
      </c>
      <c r="I73" s="2">
        <f t="shared" si="52"/>
        <v>5.5954999999999995</v>
      </c>
      <c r="J73" s="2">
        <f t="shared" si="52"/>
        <v>3.3354999999999997</v>
      </c>
      <c r="K73" s="2">
        <f t="shared" si="52"/>
        <v>6.9440000000000008</v>
      </c>
      <c r="L73" s="2">
        <f t="shared" si="52"/>
        <v>1.046</v>
      </c>
      <c r="M73" s="2">
        <f t="shared" si="52"/>
        <v>0.26700000000000002</v>
      </c>
      <c r="N73" s="2">
        <f t="shared" si="52"/>
        <v>2.6499999999999999E-2</v>
      </c>
      <c r="O73" s="2">
        <f t="shared" si="52"/>
        <v>98.498999999999995</v>
      </c>
      <c r="P73" t="s">
        <v>137</v>
      </c>
      <c r="Q73" s="2">
        <f>AVERAGE(Q71:Q72)</f>
        <v>5.6000000000000001E-2</v>
      </c>
      <c r="R73" s="2">
        <f t="shared" ref="R73:Y73" si="53">AVERAGE(R71:R72)</f>
        <v>36.349999999999994</v>
      </c>
      <c r="S73" s="2">
        <f t="shared" si="53"/>
        <v>0.3105</v>
      </c>
      <c r="T73" s="2">
        <f t="shared" si="53"/>
        <v>0.49249999999999999</v>
      </c>
      <c r="U73" s="2">
        <f t="shared" si="53"/>
        <v>38.033000000000001</v>
      </c>
      <c r="V73" s="2">
        <f t="shared" si="53"/>
        <v>5.5500000000000001E-2</v>
      </c>
      <c r="W73" s="2">
        <f t="shared" si="53"/>
        <v>26.231000000000002</v>
      </c>
      <c r="X73" s="2">
        <f t="shared" si="53"/>
        <v>4.9999999999999996E-2</v>
      </c>
      <c r="Y73" s="2">
        <f t="shared" si="53"/>
        <v>101.57849999999999</v>
      </c>
      <c r="Z73" t="s">
        <v>137</v>
      </c>
      <c r="AA73" s="2">
        <f>AVERAGE(AA71:AA72)</f>
        <v>6.9500000000000004E-3</v>
      </c>
      <c r="AB73" s="2">
        <f t="shared" ref="AB73:AI73" si="54">AVERAGE(AB71:AB72)</f>
        <v>8.4917499999999997</v>
      </c>
      <c r="AC73" s="2">
        <f t="shared" si="54"/>
        <v>5.21E-2</v>
      </c>
      <c r="AD73" s="2">
        <f t="shared" si="54"/>
        <v>6.5450000000000008E-2</v>
      </c>
      <c r="AE73" s="2">
        <f t="shared" si="54"/>
        <v>5.9603000000000002</v>
      </c>
      <c r="AF73" s="2">
        <f t="shared" si="54"/>
        <v>1.03E-2</v>
      </c>
      <c r="AG73" s="2">
        <f t="shared" si="54"/>
        <v>3.4379499999999998</v>
      </c>
      <c r="AH73" s="2">
        <f t="shared" si="54"/>
        <v>6.2499999999999995E-3</v>
      </c>
      <c r="AI73" s="2">
        <f t="shared" si="54"/>
        <v>18.03105</v>
      </c>
      <c r="AJ73" t="s">
        <v>137</v>
      </c>
    </row>
    <row r="74" spans="1:36" x14ac:dyDescent="0.2">
      <c r="A74" t="s">
        <v>175</v>
      </c>
      <c r="B74" s="2">
        <v>54.636000000000003</v>
      </c>
      <c r="C74" s="2">
        <v>1.0820000000000001</v>
      </c>
      <c r="D74" s="2">
        <v>17.687000000000001</v>
      </c>
      <c r="E74" s="2">
        <v>4.0000000000000001E-3</v>
      </c>
      <c r="F74" s="2">
        <v>6.2939999999999996</v>
      </c>
      <c r="G74" s="2">
        <v>9.7000000000000003E-2</v>
      </c>
      <c r="H74" s="2">
        <v>4.2130000000000001</v>
      </c>
      <c r="I74" s="2">
        <v>4.5069999999999997</v>
      </c>
      <c r="J74" s="2">
        <v>3.0619999999999998</v>
      </c>
      <c r="K74" s="2">
        <v>8.9749999999999996</v>
      </c>
      <c r="L74" s="2">
        <v>0.44500000000000001</v>
      </c>
      <c r="M74" s="2">
        <v>0.253</v>
      </c>
      <c r="N74" s="2">
        <v>2.1999999999999999E-2</v>
      </c>
      <c r="O74" s="2">
        <v>101.22</v>
      </c>
      <c r="P74" t="s">
        <v>176</v>
      </c>
      <c r="Q74" s="2">
        <v>3.5000000000000003E-2</v>
      </c>
      <c r="R74" s="2">
        <v>36.447000000000003</v>
      </c>
      <c r="S74" s="2">
        <v>0.28299999999999997</v>
      </c>
      <c r="T74" s="2">
        <v>0.48699999999999999</v>
      </c>
      <c r="U74" s="2">
        <v>37.911999999999999</v>
      </c>
      <c r="V74" s="2">
        <v>3.4000000000000002E-2</v>
      </c>
      <c r="W74" s="2">
        <v>26.792000000000002</v>
      </c>
      <c r="X74" s="2">
        <v>0</v>
      </c>
      <c r="Y74" s="2">
        <v>101.99</v>
      </c>
      <c r="Z74" t="s">
        <v>176</v>
      </c>
      <c r="AA74" s="2">
        <v>4.4000000000000003E-3</v>
      </c>
      <c r="AB74" s="2">
        <v>8.5014000000000003</v>
      </c>
      <c r="AC74" s="2">
        <v>4.7399999999999998E-2</v>
      </c>
      <c r="AD74" s="2">
        <v>6.4500000000000002E-2</v>
      </c>
      <c r="AE74" s="2">
        <v>5.9321999999999999</v>
      </c>
      <c r="AF74" s="2">
        <v>6.3E-3</v>
      </c>
      <c r="AG74" s="2">
        <v>3.5061</v>
      </c>
      <c r="AH74" s="2">
        <v>0</v>
      </c>
      <c r="AI74" s="2">
        <v>18.0623</v>
      </c>
      <c r="AJ74" t="s">
        <v>176</v>
      </c>
    </row>
    <row r="75" spans="1:36" x14ac:dyDescent="0.2">
      <c r="A75" t="s">
        <v>177</v>
      </c>
      <c r="B75" s="2">
        <v>53.384</v>
      </c>
      <c r="C75" s="2">
        <v>0.99199999999999999</v>
      </c>
      <c r="D75" s="2">
        <v>17.527000000000001</v>
      </c>
      <c r="E75" s="2">
        <v>0</v>
      </c>
      <c r="F75" s="2">
        <v>6.0129999999999999</v>
      </c>
      <c r="G75" s="2">
        <v>6.8000000000000005E-2</v>
      </c>
      <c r="H75" s="2">
        <v>4.2539999999999996</v>
      </c>
      <c r="I75" s="2">
        <v>4.8579999999999997</v>
      </c>
      <c r="J75" s="2">
        <v>3.1</v>
      </c>
      <c r="K75" s="2">
        <v>9.1790000000000003</v>
      </c>
      <c r="L75" s="2">
        <v>0.44400000000000001</v>
      </c>
      <c r="M75" s="2">
        <v>0.23699999999999999</v>
      </c>
      <c r="N75" s="2">
        <v>5.8000000000000003E-2</v>
      </c>
      <c r="O75" s="2">
        <f>SUM(B75:N75)</f>
        <v>100.114</v>
      </c>
      <c r="P75" t="s">
        <v>178</v>
      </c>
      <c r="Q75" s="2">
        <v>1.2999999999999999E-2</v>
      </c>
      <c r="R75" s="2">
        <v>36.406999999999996</v>
      </c>
      <c r="S75" s="2">
        <v>0.27400000000000002</v>
      </c>
      <c r="T75" s="2">
        <v>0.50700000000000001</v>
      </c>
      <c r="U75" s="2">
        <v>38.116</v>
      </c>
      <c r="V75" s="2">
        <v>0</v>
      </c>
      <c r="W75" s="2">
        <v>26.672000000000001</v>
      </c>
      <c r="X75" s="2">
        <v>1.9E-2</v>
      </c>
      <c r="Y75" s="2">
        <v>102.008</v>
      </c>
      <c r="Z75" t="s">
        <v>178</v>
      </c>
      <c r="AA75" s="2">
        <v>1.6000000000000001E-3</v>
      </c>
      <c r="AB75" s="2">
        <v>8.4819999999999993</v>
      </c>
      <c r="AC75" s="2">
        <v>4.5999999999999999E-2</v>
      </c>
      <c r="AD75" s="2">
        <v>6.7100000000000007E-2</v>
      </c>
      <c r="AE75" s="2">
        <v>5.9569999999999999</v>
      </c>
      <c r="AF75" s="2">
        <v>0</v>
      </c>
      <c r="AG75" s="2">
        <v>3.4863</v>
      </c>
      <c r="AH75" s="2">
        <v>2.3999999999999998E-3</v>
      </c>
      <c r="AI75" s="2">
        <v>18.042400000000001</v>
      </c>
      <c r="AJ75" t="s">
        <v>178</v>
      </c>
    </row>
    <row r="76" spans="1:36" x14ac:dyDescent="0.2">
      <c r="A76" t="s">
        <v>179</v>
      </c>
      <c r="B76" s="2">
        <f>AVERAGE(B74:B75)</f>
        <v>54.010000000000005</v>
      </c>
      <c r="C76" s="2">
        <f t="shared" ref="C76:O76" si="55">AVERAGE(C74:C75)</f>
        <v>1.0369999999999999</v>
      </c>
      <c r="D76" s="2">
        <f t="shared" si="55"/>
        <v>17.606999999999999</v>
      </c>
      <c r="E76" s="2">
        <f t="shared" si="55"/>
        <v>2E-3</v>
      </c>
      <c r="F76" s="2">
        <f t="shared" si="55"/>
        <v>6.1534999999999993</v>
      </c>
      <c r="G76" s="2">
        <f t="shared" si="55"/>
        <v>8.2500000000000004E-2</v>
      </c>
      <c r="H76" s="2">
        <f t="shared" si="55"/>
        <v>4.2334999999999994</v>
      </c>
      <c r="I76" s="2">
        <f t="shared" si="55"/>
        <v>4.6824999999999992</v>
      </c>
      <c r="J76" s="2">
        <f t="shared" si="55"/>
        <v>3.081</v>
      </c>
      <c r="K76" s="2">
        <f t="shared" si="55"/>
        <v>9.077</v>
      </c>
      <c r="L76" s="2">
        <f t="shared" si="55"/>
        <v>0.44450000000000001</v>
      </c>
      <c r="M76" s="2">
        <f t="shared" si="55"/>
        <v>0.245</v>
      </c>
      <c r="N76" s="2">
        <f t="shared" si="55"/>
        <v>0.04</v>
      </c>
      <c r="O76" s="2">
        <f t="shared" si="55"/>
        <v>100.667</v>
      </c>
      <c r="P76" t="s">
        <v>180</v>
      </c>
      <c r="Q76" s="2">
        <f>AVERAGE(Q74:Q75)</f>
        <v>2.4E-2</v>
      </c>
      <c r="R76" s="2">
        <f t="shared" ref="R76:Y76" si="56">AVERAGE(R74:R75)</f>
        <v>36.427</v>
      </c>
      <c r="S76" s="2">
        <f t="shared" si="56"/>
        <v>0.27849999999999997</v>
      </c>
      <c r="T76" s="2">
        <f t="shared" si="56"/>
        <v>0.497</v>
      </c>
      <c r="U76" s="2">
        <f t="shared" si="56"/>
        <v>38.013999999999996</v>
      </c>
      <c r="V76" s="2">
        <f t="shared" si="56"/>
        <v>1.7000000000000001E-2</v>
      </c>
      <c r="W76" s="2">
        <f t="shared" si="56"/>
        <v>26.731999999999999</v>
      </c>
      <c r="X76" s="2">
        <f t="shared" si="56"/>
        <v>9.4999999999999998E-3</v>
      </c>
      <c r="Y76" s="2">
        <f t="shared" si="56"/>
        <v>101.999</v>
      </c>
      <c r="Z76" t="s">
        <v>180</v>
      </c>
      <c r="AA76" s="2">
        <f>AVERAGE(AA74:AA75)</f>
        <v>3.0000000000000001E-3</v>
      </c>
      <c r="AB76" s="2">
        <f t="shared" ref="AB76:AI76" si="57">AVERAGE(AB74:AB75)</f>
        <v>8.4916999999999998</v>
      </c>
      <c r="AC76" s="2">
        <f t="shared" si="57"/>
        <v>4.6699999999999998E-2</v>
      </c>
      <c r="AD76" s="2">
        <f t="shared" si="57"/>
        <v>6.5799999999999997E-2</v>
      </c>
      <c r="AE76" s="2">
        <f t="shared" si="57"/>
        <v>5.9445999999999994</v>
      </c>
      <c r="AF76" s="2">
        <f t="shared" si="57"/>
        <v>3.15E-3</v>
      </c>
      <c r="AG76" s="2">
        <f t="shared" si="57"/>
        <v>3.4962</v>
      </c>
      <c r="AH76" s="2">
        <f t="shared" si="57"/>
        <v>1.1999999999999999E-3</v>
      </c>
      <c r="AI76" s="2">
        <f t="shared" si="57"/>
        <v>18.052350000000001</v>
      </c>
      <c r="AJ76" t="s">
        <v>180</v>
      </c>
    </row>
    <row r="77" spans="1:36" x14ac:dyDescent="0.2">
      <c r="A77" t="s">
        <v>196</v>
      </c>
      <c r="B77" s="2">
        <v>52.676000000000002</v>
      </c>
      <c r="C77" s="2">
        <v>1.08</v>
      </c>
      <c r="D77" s="2">
        <v>16.690000000000001</v>
      </c>
      <c r="E77" s="2">
        <v>0</v>
      </c>
      <c r="F77" s="2">
        <v>7.4640000000000004</v>
      </c>
      <c r="G77" s="2">
        <v>0.14699999999999999</v>
      </c>
      <c r="H77" s="2">
        <v>4.8230000000000004</v>
      </c>
      <c r="I77" s="2">
        <v>4.0460000000000003</v>
      </c>
      <c r="J77" s="2">
        <v>2.9929999999999999</v>
      </c>
      <c r="K77" s="2">
        <v>8.0380000000000003</v>
      </c>
      <c r="L77" s="2">
        <v>0.67900000000000005</v>
      </c>
      <c r="M77" s="2">
        <v>0.32100000000000001</v>
      </c>
      <c r="N77" s="2">
        <v>8.4000000000000005E-2</v>
      </c>
      <c r="O77" s="2">
        <v>98.968999999999994</v>
      </c>
      <c r="P77" t="s">
        <v>197</v>
      </c>
      <c r="Q77" s="2">
        <v>0</v>
      </c>
      <c r="R77" s="2">
        <v>34.844000000000001</v>
      </c>
      <c r="S77" s="2">
        <v>0.29799999999999999</v>
      </c>
      <c r="T77" s="2">
        <v>0.45500000000000002</v>
      </c>
      <c r="U77" s="2">
        <v>37.055999999999997</v>
      </c>
      <c r="V77" s="2">
        <v>5.7000000000000002E-2</v>
      </c>
      <c r="W77" s="2">
        <v>26.687000000000001</v>
      </c>
      <c r="X77" s="2">
        <v>7.3999999999999996E-2</v>
      </c>
      <c r="Y77" s="2">
        <v>99.471000000000004</v>
      </c>
      <c r="Z77" t="s">
        <v>197</v>
      </c>
      <c r="AA77" s="2">
        <v>0</v>
      </c>
      <c r="AB77" s="2">
        <v>8.3530999999999995</v>
      </c>
      <c r="AC77" s="2">
        <v>5.1299999999999998E-2</v>
      </c>
      <c r="AD77" s="2">
        <v>6.2E-2</v>
      </c>
      <c r="AE77" s="2">
        <v>5.9592000000000001</v>
      </c>
      <c r="AF77" s="2">
        <v>1.0800000000000001E-2</v>
      </c>
      <c r="AG77" s="2">
        <v>3.5893000000000002</v>
      </c>
      <c r="AH77" s="2">
        <v>9.5999999999999992E-3</v>
      </c>
      <c r="AI77" s="2">
        <v>18.035299999999999</v>
      </c>
      <c r="AJ77" t="s">
        <v>197</v>
      </c>
    </row>
    <row r="78" spans="1:36" x14ac:dyDescent="0.2">
      <c r="A78" t="s">
        <v>198</v>
      </c>
      <c r="B78" s="2">
        <v>52.078000000000003</v>
      </c>
      <c r="C78" s="2">
        <v>1.016</v>
      </c>
      <c r="D78" s="2">
        <v>16.53</v>
      </c>
      <c r="E78" s="2">
        <v>0</v>
      </c>
      <c r="F78" s="2">
        <v>7.6849999999999996</v>
      </c>
      <c r="G78" s="2">
        <v>0.157</v>
      </c>
      <c r="H78" s="2">
        <v>4.8579999999999997</v>
      </c>
      <c r="I78" s="2">
        <v>4.141</v>
      </c>
      <c r="J78" s="2">
        <v>2.8879999999999999</v>
      </c>
      <c r="K78" s="2">
        <v>7.8979999999999997</v>
      </c>
      <c r="L78" s="2">
        <v>0.69299999999999995</v>
      </c>
      <c r="M78" s="2">
        <v>0.307</v>
      </c>
      <c r="N78" s="2">
        <v>7.3999999999999996E-2</v>
      </c>
      <c r="O78" s="2">
        <v>98.256</v>
      </c>
      <c r="P78" t="s">
        <v>199</v>
      </c>
      <c r="Q78" s="2">
        <v>0</v>
      </c>
      <c r="R78" s="2">
        <v>34.47</v>
      </c>
      <c r="S78" s="2">
        <v>0.307</v>
      </c>
      <c r="T78" s="2">
        <v>0.55300000000000005</v>
      </c>
      <c r="U78" s="2">
        <v>36.826000000000001</v>
      </c>
      <c r="V78" s="2">
        <v>3.4000000000000002E-2</v>
      </c>
      <c r="W78" s="2">
        <v>26.954000000000001</v>
      </c>
      <c r="X78" s="2">
        <v>4.7E-2</v>
      </c>
      <c r="Y78" s="2">
        <v>99.191000000000003</v>
      </c>
      <c r="Z78" t="s">
        <v>199</v>
      </c>
      <c r="AA78" s="2">
        <v>0</v>
      </c>
      <c r="AB78" s="2">
        <v>8.3059999999999992</v>
      </c>
      <c r="AC78" s="2">
        <v>5.3199999999999997E-2</v>
      </c>
      <c r="AD78" s="2">
        <v>7.5800000000000006E-2</v>
      </c>
      <c r="AE78" s="2">
        <v>5.9527000000000001</v>
      </c>
      <c r="AF78" s="2">
        <v>6.4000000000000003E-3</v>
      </c>
      <c r="AG78" s="2">
        <v>3.6438999999999999</v>
      </c>
      <c r="AH78" s="2">
        <v>6.1000000000000004E-3</v>
      </c>
      <c r="AI78" s="2">
        <v>18.0441</v>
      </c>
      <c r="AJ78" t="s">
        <v>199</v>
      </c>
    </row>
    <row r="79" spans="1:36" x14ac:dyDescent="0.2">
      <c r="A79" t="s">
        <v>54</v>
      </c>
      <c r="B79" s="2">
        <f>AVERAGE(B77:B78)</f>
        <v>52.377000000000002</v>
      </c>
      <c r="C79" s="2">
        <f t="shared" ref="C79:O79" si="58">AVERAGE(C77:C78)</f>
        <v>1.048</v>
      </c>
      <c r="D79" s="2">
        <f t="shared" si="58"/>
        <v>16.61</v>
      </c>
      <c r="E79" s="2">
        <f t="shared" si="58"/>
        <v>0</v>
      </c>
      <c r="F79" s="2">
        <f t="shared" si="58"/>
        <v>7.5745000000000005</v>
      </c>
      <c r="G79" s="2">
        <f t="shared" si="58"/>
        <v>0.152</v>
      </c>
      <c r="H79" s="2">
        <f t="shared" si="58"/>
        <v>4.8405000000000005</v>
      </c>
      <c r="I79" s="2">
        <f t="shared" si="58"/>
        <v>4.0935000000000006</v>
      </c>
      <c r="J79" s="2">
        <f t="shared" si="58"/>
        <v>2.9405000000000001</v>
      </c>
      <c r="K79" s="2">
        <f t="shared" si="58"/>
        <v>7.968</v>
      </c>
      <c r="L79" s="2">
        <f t="shared" si="58"/>
        <v>0.68599999999999994</v>
      </c>
      <c r="M79" s="2">
        <f t="shared" si="58"/>
        <v>0.314</v>
      </c>
      <c r="N79" s="2">
        <f t="shared" si="58"/>
        <v>7.9000000000000001E-2</v>
      </c>
      <c r="O79" s="2">
        <f t="shared" si="58"/>
        <v>98.612499999999997</v>
      </c>
      <c r="P79" t="s">
        <v>200</v>
      </c>
      <c r="Q79" s="2">
        <f t="shared" ref="Q79:Y79" si="59">AVERAGE(Q77:Q78)</f>
        <v>0</v>
      </c>
      <c r="R79" s="2">
        <f t="shared" si="59"/>
        <v>34.656999999999996</v>
      </c>
      <c r="S79" s="2">
        <f t="shared" si="59"/>
        <v>0.30249999999999999</v>
      </c>
      <c r="T79" s="2">
        <f t="shared" si="59"/>
        <v>0.504</v>
      </c>
      <c r="U79" s="2">
        <f t="shared" si="59"/>
        <v>36.941000000000003</v>
      </c>
      <c r="V79" s="2">
        <f t="shared" si="59"/>
        <v>4.5499999999999999E-2</v>
      </c>
      <c r="W79" s="2">
        <f t="shared" si="59"/>
        <v>26.820500000000003</v>
      </c>
      <c r="X79" s="2">
        <f t="shared" si="59"/>
        <v>6.0499999999999998E-2</v>
      </c>
      <c r="Y79" s="2">
        <f t="shared" si="59"/>
        <v>99.331000000000003</v>
      </c>
      <c r="Z79" t="s">
        <v>200</v>
      </c>
      <c r="AA79" s="2">
        <f t="shared" ref="AA79:AI79" si="60">AVERAGE(AA77:AA78)</f>
        <v>0</v>
      </c>
      <c r="AB79" s="2">
        <f t="shared" si="60"/>
        <v>8.3295499999999993</v>
      </c>
      <c r="AC79" s="2">
        <f t="shared" si="60"/>
        <v>5.2249999999999998E-2</v>
      </c>
      <c r="AD79" s="2">
        <f t="shared" si="60"/>
        <v>6.8900000000000003E-2</v>
      </c>
      <c r="AE79" s="2">
        <f t="shared" si="60"/>
        <v>5.9559499999999996</v>
      </c>
      <c r="AF79" s="2">
        <f t="shared" si="60"/>
        <v>8.6E-3</v>
      </c>
      <c r="AG79" s="2">
        <f t="shared" si="60"/>
        <v>3.6166</v>
      </c>
      <c r="AH79" s="2">
        <f t="shared" si="60"/>
        <v>7.8499999999999993E-3</v>
      </c>
      <c r="AI79" s="2">
        <f t="shared" si="60"/>
        <v>18.0397</v>
      </c>
      <c r="AJ79" t="s">
        <v>200</v>
      </c>
    </row>
    <row r="80" spans="1:36" x14ac:dyDescent="0.2">
      <c r="A80" t="s">
        <v>201</v>
      </c>
      <c r="B80" s="2">
        <v>54.220999999999997</v>
      </c>
      <c r="C80" s="2">
        <v>1.5409999999999999</v>
      </c>
      <c r="D80" s="2">
        <v>16.097999999999999</v>
      </c>
      <c r="E80" s="2">
        <v>0</v>
      </c>
      <c r="F80" s="2">
        <v>6.49</v>
      </c>
      <c r="G80" s="2">
        <v>0.14099999999999999</v>
      </c>
      <c r="H80" s="2">
        <v>4.8140000000000001</v>
      </c>
      <c r="I80" s="2">
        <v>5.1580000000000004</v>
      </c>
      <c r="J80" s="2">
        <v>2.9889999999999999</v>
      </c>
      <c r="K80" s="2">
        <v>7.9379999999999997</v>
      </c>
      <c r="L80" s="2">
        <v>0.94</v>
      </c>
      <c r="M80" s="2">
        <v>0.33500000000000002</v>
      </c>
      <c r="N80" s="2">
        <v>5.0000000000000001E-3</v>
      </c>
      <c r="O80" s="2">
        <f>SUM(B80:N80)</f>
        <v>100.66999999999997</v>
      </c>
      <c r="P80" t="s">
        <v>202</v>
      </c>
      <c r="Q80" s="2">
        <v>0</v>
      </c>
      <c r="R80" s="2">
        <v>35.073999999999998</v>
      </c>
      <c r="S80" s="2">
        <v>0.311</v>
      </c>
      <c r="T80" s="2">
        <v>0.55000000000000004</v>
      </c>
      <c r="U80" s="2">
        <v>37.457999999999998</v>
      </c>
      <c r="V80" s="2">
        <v>6.6000000000000003E-2</v>
      </c>
      <c r="W80" s="2">
        <v>27.289000000000001</v>
      </c>
      <c r="X80" s="2">
        <v>1.7999999999999999E-2</v>
      </c>
      <c r="Y80" s="2">
        <v>100.76600000000001</v>
      </c>
      <c r="Z80" t="s">
        <v>202</v>
      </c>
      <c r="AA80" s="2">
        <v>0</v>
      </c>
      <c r="AB80" s="2">
        <v>8.3127999999999993</v>
      </c>
      <c r="AC80" s="2">
        <v>5.2999999999999999E-2</v>
      </c>
      <c r="AD80" s="2">
        <v>7.4099999999999999E-2</v>
      </c>
      <c r="AE80" s="2">
        <v>5.9554</v>
      </c>
      <c r="AF80" s="2">
        <v>1.24E-2</v>
      </c>
      <c r="AG80" s="2">
        <v>3.6284999999999998</v>
      </c>
      <c r="AH80" s="2">
        <v>2.3E-3</v>
      </c>
      <c r="AI80" s="2">
        <v>18.038499999999999</v>
      </c>
      <c r="AJ80" t="s">
        <v>202</v>
      </c>
    </row>
    <row r="81" spans="1:36" x14ac:dyDescent="0.2">
      <c r="A81" t="s">
        <v>203</v>
      </c>
      <c r="B81" s="2">
        <v>53.616</v>
      </c>
      <c r="C81" s="2">
        <v>1.7070000000000001</v>
      </c>
      <c r="D81" s="2">
        <v>16.192</v>
      </c>
      <c r="E81" s="2">
        <v>0</v>
      </c>
      <c r="F81" s="2">
        <v>6.8460000000000001</v>
      </c>
      <c r="G81" s="2">
        <v>0.14799999999999999</v>
      </c>
      <c r="H81" s="2">
        <v>5.2030000000000003</v>
      </c>
      <c r="I81" s="2">
        <v>5.4269999999999996</v>
      </c>
      <c r="J81" s="2">
        <v>2.802</v>
      </c>
      <c r="K81" s="2">
        <v>7.6440000000000001</v>
      </c>
      <c r="L81" s="2">
        <v>1.002</v>
      </c>
      <c r="M81" s="2">
        <v>0.32700000000000001</v>
      </c>
      <c r="N81" s="2">
        <v>5.1999999999999998E-2</v>
      </c>
      <c r="O81" s="2">
        <f>SUM(B81:N81)</f>
        <v>100.96600000000002</v>
      </c>
      <c r="P81" t="s">
        <v>204</v>
      </c>
      <c r="Q81" s="2">
        <v>1.6E-2</v>
      </c>
      <c r="R81" s="2">
        <v>35.091000000000001</v>
      </c>
      <c r="S81" s="2">
        <v>0.31900000000000001</v>
      </c>
      <c r="T81" s="2">
        <v>0.499</v>
      </c>
      <c r="U81" s="2">
        <v>37.744999999999997</v>
      </c>
      <c r="V81" s="2">
        <v>2.5999999999999999E-2</v>
      </c>
      <c r="W81" s="2">
        <v>27.442</v>
      </c>
      <c r="X81" s="2">
        <v>3.1E-2</v>
      </c>
      <c r="Y81" s="2">
        <v>101.169</v>
      </c>
      <c r="Z81" t="s">
        <v>204</v>
      </c>
      <c r="AA81" s="2">
        <v>2E-3</v>
      </c>
      <c r="AB81" s="2">
        <v>8.2810000000000006</v>
      </c>
      <c r="AC81" s="2">
        <v>5.4199999999999998E-2</v>
      </c>
      <c r="AD81" s="2">
        <v>6.6900000000000001E-2</v>
      </c>
      <c r="AE81" s="2">
        <v>5.9752999999999998</v>
      </c>
      <c r="AF81" s="2">
        <v>4.7999999999999996E-3</v>
      </c>
      <c r="AG81" s="2">
        <v>3.6332</v>
      </c>
      <c r="AH81" s="2">
        <v>4.0000000000000001E-3</v>
      </c>
      <c r="AI81" s="2">
        <v>18.0215</v>
      </c>
      <c r="AJ81" t="s">
        <v>204</v>
      </c>
    </row>
    <row r="82" spans="1:36" x14ac:dyDescent="0.2">
      <c r="A82" t="s">
        <v>55</v>
      </c>
      <c r="B82" s="2">
        <f>AVERAGE(B80:B81)</f>
        <v>53.918499999999995</v>
      </c>
      <c r="C82" s="2">
        <f t="shared" ref="C82:O82" si="61">AVERAGE(C80:C81)</f>
        <v>1.6240000000000001</v>
      </c>
      <c r="D82" s="2">
        <f t="shared" si="61"/>
        <v>16.145</v>
      </c>
      <c r="E82" s="2">
        <f t="shared" si="61"/>
        <v>0</v>
      </c>
      <c r="F82" s="2">
        <f t="shared" si="61"/>
        <v>6.6680000000000001</v>
      </c>
      <c r="G82" s="2">
        <f t="shared" si="61"/>
        <v>0.14449999999999999</v>
      </c>
      <c r="H82" s="2">
        <f t="shared" si="61"/>
        <v>5.0084999999999997</v>
      </c>
      <c r="I82" s="2">
        <f t="shared" si="61"/>
        <v>5.2925000000000004</v>
      </c>
      <c r="J82" s="2">
        <f t="shared" si="61"/>
        <v>2.8955000000000002</v>
      </c>
      <c r="K82" s="2">
        <f t="shared" si="61"/>
        <v>7.7910000000000004</v>
      </c>
      <c r="L82" s="2">
        <f t="shared" si="61"/>
        <v>0.97099999999999997</v>
      </c>
      <c r="M82" s="2">
        <f t="shared" si="61"/>
        <v>0.33100000000000002</v>
      </c>
      <c r="N82" s="2">
        <f t="shared" si="61"/>
        <v>2.8499999999999998E-2</v>
      </c>
      <c r="O82" s="2">
        <f t="shared" si="61"/>
        <v>100.818</v>
      </c>
      <c r="P82" t="s">
        <v>205</v>
      </c>
      <c r="Q82" s="2">
        <v>0</v>
      </c>
      <c r="R82" s="2">
        <v>34.725999999999999</v>
      </c>
      <c r="S82" s="2">
        <v>0.31900000000000001</v>
      </c>
      <c r="T82" s="2">
        <v>0.53100000000000003</v>
      </c>
      <c r="U82" s="2">
        <v>37.552</v>
      </c>
      <c r="V82" s="2">
        <v>7.8E-2</v>
      </c>
      <c r="W82" s="2">
        <v>26.887</v>
      </c>
      <c r="X82" s="2">
        <v>5.8999999999999997E-2</v>
      </c>
      <c r="Y82" s="2">
        <v>100.152</v>
      </c>
      <c r="Z82" t="s">
        <v>205</v>
      </c>
      <c r="AA82" s="2">
        <v>0</v>
      </c>
      <c r="AB82" s="2">
        <v>8.2642000000000007</v>
      </c>
      <c r="AC82" s="2">
        <v>5.4600000000000003E-2</v>
      </c>
      <c r="AD82" s="2">
        <v>7.1900000000000006E-2</v>
      </c>
      <c r="AE82" s="2">
        <v>5.9949000000000003</v>
      </c>
      <c r="AF82" s="2">
        <v>1.46E-2</v>
      </c>
      <c r="AG82" s="2">
        <v>3.5899000000000001</v>
      </c>
      <c r="AH82" s="2">
        <v>7.6E-3</v>
      </c>
      <c r="AI82" s="2">
        <v>17.997800000000002</v>
      </c>
      <c r="AJ82" t="s">
        <v>205</v>
      </c>
    </row>
    <row r="85" spans="1:36" x14ac:dyDescent="0.2">
      <c r="P85" t="s">
        <v>206</v>
      </c>
      <c r="Q85" s="2" t="e">
        <f>AVERAGE(#REF!)</f>
        <v>#REF!</v>
      </c>
      <c r="R85" s="2" t="e">
        <f>AVERAGE(#REF!)</f>
        <v>#REF!</v>
      </c>
      <c r="S85" s="2" t="e">
        <f>AVERAGE(#REF!)</f>
        <v>#REF!</v>
      </c>
      <c r="T85" s="2" t="e">
        <f>AVERAGE(#REF!)</f>
        <v>#REF!</v>
      </c>
      <c r="U85" s="2" t="e">
        <f>AVERAGE(#REF!)</f>
        <v>#REF!</v>
      </c>
      <c r="V85" s="2" t="e">
        <f>AVERAGE(#REF!)</f>
        <v>#REF!</v>
      </c>
      <c r="W85" s="2" t="e">
        <f>AVERAGE(#REF!)</f>
        <v>#REF!</v>
      </c>
      <c r="X85" s="2" t="e">
        <f>AVERAGE(#REF!)</f>
        <v>#REF!</v>
      </c>
      <c r="Y85" s="2" t="e">
        <f>AVERAGE(#REF!)</f>
        <v>#REF!</v>
      </c>
      <c r="Z85" t="s">
        <v>206</v>
      </c>
      <c r="AA85" s="2" t="e">
        <f>AVERAGE(#REF!)</f>
        <v>#REF!</v>
      </c>
      <c r="AB85" s="2" t="e">
        <f>AVERAGE(#REF!)</f>
        <v>#REF!</v>
      </c>
      <c r="AC85" s="2" t="e">
        <f>AVERAGE(#REF!)</f>
        <v>#REF!</v>
      </c>
      <c r="AD85" s="2" t="e">
        <f>AVERAGE(#REF!)</f>
        <v>#REF!</v>
      </c>
      <c r="AE85" s="2" t="e">
        <f>AVERAGE(#REF!)</f>
        <v>#REF!</v>
      </c>
      <c r="AF85" s="2" t="e">
        <f>AVERAGE(#REF!)</f>
        <v>#REF!</v>
      </c>
      <c r="AG85" s="2" t="e">
        <f>AVERAGE(#REF!)</f>
        <v>#REF!</v>
      </c>
      <c r="AH85" s="2" t="e">
        <f>AVERAGE(#REF!)</f>
        <v>#REF!</v>
      </c>
      <c r="AI85" s="2" t="e">
        <f>AVERAGE(#REF!)</f>
        <v>#REF!</v>
      </c>
      <c r="AJ85" t="s">
        <v>206</v>
      </c>
    </row>
  </sheetData>
  <mergeCells count="3">
    <mergeCell ref="B1:O1"/>
    <mergeCell ref="P1:Y1"/>
    <mergeCell ref="Z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OlivineMI_full_data_corrthisstu</vt:lpstr>
      <vt:lpstr>EMP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Esposito</dc:creator>
  <cp:lastModifiedBy>Rosario Esposito</cp:lastModifiedBy>
  <dcterms:created xsi:type="dcterms:W3CDTF">2021-11-29T11:37:08Z</dcterms:created>
  <dcterms:modified xsi:type="dcterms:W3CDTF">2023-04-27T06:10:35Z</dcterms:modified>
</cp:coreProperties>
</file>