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mh-2021/Papers in prep:submitted/01 Submitted papers/FePtAlloy/Figures/"/>
    </mc:Choice>
  </mc:AlternateContent>
  <xr:revisionPtr revIDLastSave="0" documentId="8_{BF46DB07-1EAB-6B42-AE8D-7D2BA0C5E3C1}" xr6:coauthVersionLast="47" xr6:coauthVersionMax="47" xr10:uidLastSave="{00000000-0000-0000-0000-000000000000}"/>
  <bookViews>
    <workbookView xWindow="6860" yWindow="620" windowWidth="21940" windowHeight="16320" xr2:uid="{25852051-F93F-BD48-B7E3-27D75EA77724}"/>
  </bookViews>
  <sheets>
    <sheet name="Data" sheetId="1" r:id="rId1"/>
    <sheet name="Sheet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5" i="3" l="1"/>
  <c r="C25" i="3"/>
  <c r="H25" i="3"/>
  <c r="G25" i="3"/>
  <c r="F25" i="3"/>
  <c r="E25" i="3"/>
  <c r="D25" i="3"/>
  <c r="B25" i="3"/>
  <c r="A26" i="3"/>
  <c r="H26" i="3" s="1"/>
  <c r="N26" i="3" l="1"/>
  <c r="J25" i="3"/>
  <c r="K25" i="3"/>
  <c r="L25" i="3"/>
  <c r="C26" i="3"/>
  <c r="I25" i="3"/>
  <c r="P25" i="3"/>
  <c r="B26" i="3"/>
  <c r="A27" i="3"/>
  <c r="E26" i="3"/>
  <c r="D26" i="3"/>
  <c r="F26" i="3"/>
  <c r="K26" i="3" s="1"/>
  <c r="G26" i="3"/>
  <c r="L26" i="3" s="1"/>
  <c r="M25" i="3"/>
  <c r="O25" i="3"/>
  <c r="A28" i="3" l="1"/>
  <c r="N28" i="3" s="1"/>
  <c r="N27" i="3"/>
  <c r="O26" i="3"/>
  <c r="E27" i="3"/>
  <c r="I26" i="3"/>
  <c r="P26" i="3"/>
  <c r="M26" i="3"/>
  <c r="C28" i="3"/>
  <c r="C27" i="3"/>
  <c r="B27" i="3"/>
  <c r="D27" i="3"/>
  <c r="F27" i="3"/>
  <c r="G27" i="3"/>
  <c r="H27" i="3"/>
  <c r="J26" i="3"/>
  <c r="H28" i="3"/>
  <c r="G28" i="3"/>
  <c r="F28" i="3"/>
  <c r="D28" i="3"/>
  <c r="A29" i="3"/>
  <c r="N29" i="3" s="1"/>
  <c r="E28" i="3"/>
  <c r="B28" i="3"/>
  <c r="K27" i="3" l="1"/>
  <c r="I27" i="3"/>
  <c r="P28" i="3"/>
  <c r="O27" i="3"/>
  <c r="J27" i="3"/>
  <c r="C29" i="3"/>
  <c r="M27" i="3"/>
  <c r="P27" i="3"/>
  <c r="L27" i="3"/>
  <c r="L28" i="3"/>
  <c r="H29" i="3"/>
  <c r="G29" i="3"/>
  <c r="F29" i="3"/>
  <c r="D29" i="3"/>
  <c r="E29" i="3"/>
  <c r="B29" i="3"/>
  <c r="A30" i="3"/>
  <c r="N30" i="3" s="1"/>
  <c r="J28" i="3"/>
  <c r="K28" i="3"/>
  <c r="I28" i="3"/>
  <c r="O28" i="3"/>
  <c r="M28" i="3"/>
  <c r="P29" i="3" l="1"/>
  <c r="C30" i="3"/>
  <c r="J29" i="3"/>
  <c r="K29" i="3"/>
  <c r="L29" i="3"/>
  <c r="H30" i="3"/>
  <c r="G30" i="3"/>
  <c r="L30" i="3" s="1"/>
  <c r="F30" i="3"/>
  <c r="D30" i="3"/>
  <c r="B30" i="3"/>
  <c r="E30" i="3"/>
  <c r="A31" i="3"/>
  <c r="N31" i="3" s="1"/>
  <c r="I29" i="3"/>
  <c r="O29" i="3"/>
  <c r="M29" i="3"/>
  <c r="P30" i="3" l="1"/>
  <c r="C31" i="3"/>
  <c r="J30" i="3"/>
  <c r="I30" i="3"/>
  <c r="O30" i="3"/>
  <c r="M30" i="3"/>
  <c r="H31" i="3"/>
  <c r="G31" i="3"/>
  <c r="F31" i="3"/>
  <c r="D31" i="3"/>
  <c r="E31" i="3"/>
  <c r="B31" i="3"/>
  <c r="A32" i="3"/>
  <c r="N32" i="3" s="1"/>
  <c r="K30" i="3"/>
  <c r="P31" i="3" l="1"/>
  <c r="J31" i="3"/>
  <c r="C32" i="3"/>
  <c r="L31" i="3"/>
  <c r="K31" i="3"/>
  <c r="I31" i="3"/>
  <c r="O31" i="3"/>
  <c r="M31" i="3"/>
  <c r="H32" i="3"/>
  <c r="G32" i="3"/>
  <c r="F32" i="3"/>
  <c r="D32" i="3"/>
  <c r="B32" i="3"/>
  <c r="P32" i="3" s="1"/>
  <c r="E32" i="3"/>
  <c r="A33" i="3"/>
  <c r="N33" i="3" s="1"/>
  <c r="I32" i="3" l="1"/>
  <c r="C33" i="3"/>
  <c r="J32" i="3"/>
  <c r="K32" i="3"/>
  <c r="L32" i="3"/>
  <c r="H33" i="3"/>
  <c r="G33" i="3"/>
  <c r="F33" i="3"/>
  <c r="D33" i="3"/>
  <c r="B33" i="3"/>
  <c r="E33" i="3"/>
  <c r="J33" i="3" s="1"/>
  <c r="A34" i="3"/>
  <c r="N34" i="3" s="1"/>
  <c r="O32" i="3"/>
  <c r="M32" i="3"/>
  <c r="P33" i="3" l="1"/>
  <c r="C34" i="3"/>
  <c r="I33" i="3"/>
  <c r="M33" i="3"/>
  <c r="O33" i="3"/>
  <c r="L33" i="3"/>
  <c r="K33" i="3"/>
  <c r="H34" i="3"/>
  <c r="G34" i="3"/>
  <c r="F34" i="3"/>
  <c r="D34" i="3"/>
  <c r="B34" i="3"/>
  <c r="E34" i="3"/>
  <c r="A35" i="3"/>
  <c r="N35" i="3" s="1"/>
  <c r="P34" i="3" l="1"/>
  <c r="I34" i="3"/>
  <c r="L34" i="3"/>
  <c r="C35" i="3"/>
  <c r="J35" i="3" s="1"/>
  <c r="H35" i="3"/>
  <c r="G35" i="3"/>
  <c r="F35" i="3"/>
  <c r="E35" i="3"/>
  <c r="D35" i="3"/>
  <c r="B35" i="3"/>
  <c r="P35" i="3" s="1"/>
  <c r="A36" i="3"/>
  <c r="N36" i="3" s="1"/>
  <c r="K34" i="3"/>
  <c r="J34" i="3"/>
  <c r="M34" i="3"/>
  <c r="O34" i="3"/>
  <c r="L35" i="3" l="1"/>
  <c r="C36" i="3"/>
  <c r="I35" i="3"/>
  <c r="M35" i="3"/>
  <c r="O35" i="3"/>
  <c r="H36" i="3"/>
  <c r="G36" i="3"/>
  <c r="F36" i="3"/>
  <c r="D36" i="3"/>
  <c r="B36" i="3"/>
  <c r="E36" i="3"/>
  <c r="A37" i="3"/>
  <c r="N37" i="3" s="1"/>
  <c r="K35" i="3"/>
  <c r="I36" i="3" l="1"/>
  <c r="P36" i="3"/>
  <c r="L36" i="3"/>
  <c r="C37" i="3"/>
  <c r="H37" i="3"/>
  <c r="G37" i="3"/>
  <c r="L37" i="3" s="1"/>
  <c r="E37" i="3"/>
  <c r="F37" i="3"/>
  <c r="D37" i="3"/>
  <c r="B37" i="3"/>
  <c r="P37" i="3" s="1"/>
  <c r="A38" i="3"/>
  <c r="N38" i="3" s="1"/>
  <c r="K36" i="3"/>
  <c r="J36" i="3"/>
  <c r="M36" i="3"/>
  <c r="O36" i="3"/>
  <c r="J37" i="3" l="1"/>
  <c r="C38" i="3"/>
  <c r="I37" i="3"/>
  <c r="M37" i="3"/>
  <c r="O37" i="3"/>
  <c r="H38" i="3"/>
  <c r="G38" i="3"/>
  <c r="F38" i="3"/>
  <c r="E38" i="3"/>
  <c r="D38" i="3"/>
  <c r="B38" i="3"/>
  <c r="A39" i="3"/>
  <c r="N39" i="3" s="1"/>
  <c r="K37" i="3"/>
  <c r="P38" i="3" l="1"/>
  <c r="L38" i="3"/>
  <c r="C39" i="3"/>
  <c r="K38" i="3"/>
  <c r="H39" i="3"/>
  <c r="G39" i="3"/>
  <c r="F39" i="3"/>
  <c r="E39" i="3"/>
  <c r="D39" i="3"/>
  <c r="B39" i="3"/>
  <c r="A40" i="3"/>
  <c r="N40" i="3" s="1"/>
  <c r="J38" i="3"/>
  <c r="I38" i="3"/>
  <c r="M38" i="3"/>
  <c r="O38" i="3"/>
  <c r="P39" i="3" l="1"/>
  <c r="C40" i="3"/>
  <c r="L39" i="3"/>
  <c r="J39" i="3"/>
  <c r="H40" i="3"/>
  <c r="E40" i="3"/>
  <c r="G40" i="3"/>
  <c r="F40" i="3"/>
  <c r="D40" i="3"/>
  <c r="B40" i="3"/>
  <c r="A41" i="3"/>
  <c r="N41" i="3" s="1"/>
  <c r="K39" i="3"/>
  <c r="I39" i="3"/>
  <c r="M39" i="3"/>
  <c r="O39" i="3"/>
  <c r="J40" i="3" l="1"/>
  <c r="P40" i="3"/>
  <c r="C41" i="3"/>
  <c r="L40" i="3"/>
  <c r="O40" i="3"/>
  <c r="M40" i="3"/>
  <c r="I40" i="3"/>
  <c r="H41" i="3"/>
  <c r="G41" i="3"/>
  <c r="F41" i="3"/>
  <c r="E41" i="3"/>
  <c r="D41" i="3"/>
  <c r="B41" i="3"/>
  <c r="A42" i="3"/>
  <c r="N42" i="3" s="1"/>
  <c r="K40" i="3"/>
  <c r="P41" i="3" l="1"/>
  <c r="L41" i="3"/>
  <c r="C42" i="3"/>
  <c r="H42" i="3"/>
  <c r="G42" i="3"/>
  <c r="F42" i="3"/>
  <c r="E42" i="3"/>
  <c r="D42" i="3"/>
  <c r="B42" i="3"/>
  <c r="P42" i="3" s="1"/>
  <c r="A43" i="3"/>
  <c r="N43" i="3" s="1"/>
  <c r="K41" i="3"/>
  <c r="I41" i="3"/>
  <c r="M41" i="3"/>
  <c r="O41" i="3"/>
  <c r="J41" i="3"/>
  <c r="L42" i="3" l="1"/>
  <c r="C43" i="3"/>
  <c r="J42" i="3"/>
  <c r="M42" i="3"/>
  <c r="O42" i="3"/>
  <c r="I42" i="3"/>
  <c r="H43" i="3"/>
  <c r="G43" i="3"/>
  <c r="E43" i="3"/>
  <c r="F43" i="3"/>
  <c r="D43" i="3"/>
  <c r="B43" i="3"/>
  <c r="O43" i="3" s="1"/>
  <c r="A44" i="3"/>
  <c r="N44" i="3" s="1"/>
  <c r="K42" i="3"/>
  <c r="L43" i="3" l="1"/>
  <c r="C44" i="3"/>
  <c r="P43" i="3"/>
  <c r="H44" i="3"/>
  <c r="G44" i="3"/>
  <c r="F44" i="3"/>
  <c r="E44" i="3"/>
  <c r="D44" i="3"/>
  <c r="B44" i="3"/>
  <c r="A45" i="3"/>
  <c r="N45" i="3" s="1"/>
  <c r="K43" i="3"/>
  <c r="I43" i="3"/>
  <c r="M43" i="3"/>
  <c r="J43" i="3"/>
  <c r="J44" i="3" l="1"/>
  <c r="C45" i="3"/>
  <c r="O44" i="3"/>
  <c r="P44" i="3"/>
  <c r="L44" i="3"/>
  <c r="I44" i="3"/>
  <c r="M44" i="3"/>
  <c r="H45" i="3"/>
  <c r="G45" i="3"/>
  <c r="F45" i="3"/>
  <c r="E45" i="3"/>
  <c r="D45" i="3"/>
  <c r="B45" i="3"/>
  <c r="A46" i="3"/>
  <c r="N46" i="3" s="1"/>
  <c r="K44" i="3"/>
  <c r="L45" i="3" l="1"/>
  <c r="C46" i="3"/>
  <c r="O45" i="3"/>
  <c r="P45" i="3"/>
  <c r="H46" i="3"/>
  <c r="G46" i="3"/>
  <c r="F46" i="3"/>
  <c r="E46" i="3"/>
  <c r="D46" i="3"/>
  <c r="B46" i="3"/>
  <c r="A47" i="3"/>
  <c r="N47" i="3" s="1"/>
  <c r="K45" i="3"/>
  <c r="J45" i="3"/>
  <c r="I45" i="3"/>
  <c r="M45" i="3"/>
  <c r="O46" i="3" l="1"/>
  <c r="J46" i="3"/>
  <c r="C47" i="3"/>
  <c r="L46" i="3"/>
  <c r="P46" i="3"/>
  <c r="I46" i="3"/>
  <c r="M46" i="3"/>
  <c r="H47" i="3"/>
  <c r="G47" i="3"/>
  <c r="F47" i="3"/>
  <c r="E47" i="3"/>
  <c r="D47" i="3"/>
  <c r="B47" i="3"/>
  <c r="A48" i="3"/>
  <c r="N48" i="3" s="1"/>
  <c r="K46" i="3"/>
  <c r="L47" i="3" l="1"/>
  <c r="O47" i="3"/>
  <c r="C48" i="3"/>
  <c r="P47" i="3"/>
  <c r="H48" i="3"/>
  <c r="G48" i="3"/>
  <c r="F48" i="3"/>
  <c r="E48" i="3"/>
  <c r="D48" i="3"/>
  <c r="B48" i="3"/>
  <c r="A49" i="3"/>
  <c r="N49" i="3" s="1"/>
  <c r="K47" i="3"/>
  <c r="I47" i="3"/>
  <c r="M47" i="3"/>
  <c r="J47" i="3"/>
  <c r="J48" i="3" l="1"/>
  <c r="O48" i="3"/>
  <c r="C49" i="3"/>
  <c r="P48" i="3"/>
  <c r="I48" i="3"/>
  <c r="M48" i="3"/>
  <c r="H49" i="3"/>
  <c r="G49" i="3"/>
  <c r="F49" i="3"/>
  <c r="E49" i="3"/>
  <c r="D49" i="3"/>
  <c r="B49" i="3"/>
  <c r="A50" i="3"/>
  <c r="N50" i="3" s="1"/>
  <c r="L48" i="3"/>
  <c r="K48" i="3"/>
  <c r="O49" i="3" l="1"/>
  <c r="M49" i="3"/>
  <c r="L49" i="3"/>
  <c r="C50" i="3"/>
  <c r="P49" i="3"/>
  <c r="H50" i="3"/>
  <c r="G50" i="3"/>
  <c r="F50" i="3"/>
  <c r="E50" i="3"/>
  <c r="D50" i="3"/>
  <c r="B50" i="3"/>
  <c r="A51" i="3"/>
  <c r="N51" i="3" s="1"/>
  <c r="K49" i="3"/>
  <c r="I49" i="3"/>
  <c r="J49" i="3"/>
  <c r="L50" i="3" l="1"/>
  <c r="J50" i="3"/>
  <c r="I50" i="3"/>
  <c r="M50" i="3"/>
  <c r="O50" i="3"/>
  <c r="P50" i="3"/>
  <c r="C51" i="3"/>
  <c r="H51" i="3"/>
  <c r="G51" i="3"/>
  <c r="F51" i="3"/>
  <c r="E51" i="3"/>
  <c r="D51" i="3"/>
  <c r="B51" i="3"/>
  <c r="A52" i="3"/>
  <c r="N52" i="3" s="1"/>
  <c r="K50" i="3"/>
  <c r="O51" i="3" l="1"/>
  <c r="P51" i="3"/>
  <c r="J51" i="3"/>
  <c r="C52" i="3"/>
  <c r="I51" i="3"/>
  <c r="M51" i="3"/>
  <c r="K51" i="3"/>
  <c r="L51" i="3"/>
  <c r="H52" i="3"/>
  <c r="G52" i="3"/>
  <c r="F52" i="3"/>
  <c r="E52" i="3"/>
  <c r="D52" i="3"/>
  <c r="B52" i="3"/>
  <c r="A53" i="3"/>
  <c r="N53" i="3" s="1"/>
  <c r="M52" i="3" l="1"/>
  <c r="O52" i="3"/>
  <c r="L52" i="3"/>
  <c r="C53" i="3"/>
  <c r="P52" i="3"/>
  <c r="I52" i="3"/>
  <c r="K52" i="3"/>
  <c r="H53" i="3"/>
  <c r="G53" i="3"/>
  <c r="E53" i="3"/>
  <c r="F53" i="3"/>
  <c r="D53" i="3"/>
  <c r="B53" i="3"/>
  <c r="A54" i="3"/>
  <c r="N54" i="3" s="1"/>
  <c r="J52" i="3"/>
  <c r="P53" i="3" l="1"/>
  <c r="L53" i="3"/>
  <c r="C54" i="3"/>
  <c r="M53" i="3"/>
  <c r="O53" i="3"/>
  <c r="I53" i="3"/>
  <c r="K53" i="3"/>
  <c r="H54" i="3"/>
  <c r="G54" i="3"/>
  <c r="F54" i="3"/>
  <c r="E54" i="3"/>
  <c r="D54" i="3"/>
  <c r="B54" i="3"/>
  <c r="A55" i="3"/>
  <c r="N55" i="3" s="1"/>
  <c r="J53" i="3"/>
  <c r="C55" i="3" l="1"/>
  <c r="P54" i="3"/>
  <c r="M54" i="3"/>
  <c r="O54" i="3"/>
  <c r="L54" i="3"/>
  <c r="J54" i="3"/>
  <c r="K54" i="3"/>
  <c r="H55" i="3"/>
  <c r="E55" i="3"/>
  <c r="G55" i="3"/>
  <c r="F55" i="3"/>
  <c r="D55" i="3"/>
  <c r="B55" i="3"/>
  <c r="A56" i="3"/>
  <c r="N56" i="3" s="1"/>
  <c r="I54" i="3"/>
  <c r="L55" i="3" l="1"/>
  <c r="P55" i="3"/>
  <c r="C56" i="3"/>
  <c r="M55" i="3"/>
  <c r="O55" i="3"/>
  <c r="J55" i="3"/>
  <c r="K55" i="3"/>
  <c r="H56" i="3"/>
  <c r="G56" i="3"/>
  <c r="F56" i="3"/>
  <c r="E56" i="3"/>
  <c r="D56" i="3"/>
  <c r="B56" i="3"/>
  <c r="A57" i="3"/>
  <c r="I55" i="3"/>
  <c r="C57" i="3" l="1"/>
  <c r="N57" i="3"/>
  <c r="O56" i="3"/>
  <c r="M56" i="3"/>
  <c r="L56" i="3"/>
  <c r="P56" i="3"/>
  <c r="J56" i="3"/>
  <c r="K56" i="3"/>
  <c r="H57" i="3"/>
  <c r="G57" i="3"/>
  <c r="L57" i="3" s="1"/>
  <c r="F57" i="3"/>
  <c r="E57" i="3"/>
  <c r="D57" i="3"/>
  <c r="B57" i="3"/>
  <c r="P57" i="3" s="1"/>
  <c r="A58" i="3"/>
  <c r="I56" i="3"/>
  <c r="N58" i="3" l="1"/>
  <c r="C58" i="3"/>
  <c r="M57" i="3"/>
  <c r="O57" i="3"/>
  <c r="J57" i="3"/>
  <c r="K57" i="3"/>
  <c r="H58" i="3"/>
  <c r="G58" i="3"/>
  <c r="F58" i="3"/>
  <c r="E58" i="3"/>
  <c r="D58" i="3"/>
  <c r="B58" i="3"/>
  <c r="A59" i="3"/>
  <c r="I57" i="3"/>
  <c r="N59" i="3" l="1"/>
  <c r="C59" i="3"/>
  <c r="L58" i="3"/>
  <c r="M58" i="3"/>
  <c r="O58" i="3"/>
  <c r="P58" i="3"/>
  <c r="J58" i="3"/>
  <c r="K58" i="3"/>
  <c r="H59" i="3"/>
  <c r="G59" i="3"/>
  <c r="F59" i="3"/>
  <c r="E59" i="3"/>
  <c r="D59" i="3"/>
  <c r="B59" i="3"/>
  <c r="P59" i="3" s="1"/>
  <c r="A60" i="3"/>
  <c r="I58" i="3"/>
  <c r="N60" i="3" l="1"/>
  <c r="C60" i="3"/>
  <c r="L59" i="3"/>
  <c r="M59" i="3"/>
  <c r="O59" i="3"/>
  <c r="J59" i="3"/>
  <c r="K59" i="3"/>
  <c r="H60" i="3"/>
  <c r="G60" i="3"/>
  <c r="F60" i="3"/>
  <c r="E60" i="3"/>
  <c r="D60" i="3"/>
  <c r="B60" i="3"/>
  <c r="P60" i="3" s="1"/>
  <c r="A61" i="3"/>
  <c r="I59" i="3"/>
  <c r="L60" i="3" l="1"/>
  <c r="N61" i="3"/>
  <c r="C61" i="3"/>
  <c r="M60" i="3"/>
  <c r="O60" i="3"/>
  <c r="J60" i="3"/>
  <c r="H61" i="3"/>
  <c r="G61" i="3"/>
  <c r="F61" i="3"/>
  <c r="E61" i="3"/>
  <c r="D61" i="3"/>
  <c r="B61" i="3"/>
  <c r="A62" i="3"/>
  <c r="K60" i="3"/>
  <c r="I60" i="3"/>
  <c r="N62" i="3" l="1"/>
  <c r="C62" i="3"/>
  <c r="M61" i="3"/>
  <c r="O61" i="3"/>
  <c r="J61" i="3"/>
  <c r="L61" i="3"/>
  <c r="P61" i="3"/>
  <c r="I61" i="3"/>
  <c r="H62" i="3"/>
  <c r="G62" i="3"/>
  <c r="F62" i="3"/>
  <c r="E62" i="3"/>
  <c r="D62" i="3"/>
  <c r="B62" i="3"/>
  <c r="A63" i="3"/>
  <c r="K61" i="3"/>
  <c r="C63" i="3" l="1"/>
  <c r="N63" i="3"/>
  <c r="I62" i="3"/>
  <c r="M62" i="3"/>
  <c r="O62" i="3"/>
  <c r="L62" i="3"/>
  <c r="P62" i="3"/>
  <c r="J62" i="3"/>
  <c r="H63" i="3"/>
  <c r="G63" i="3"/>
  <c r="F63" i="3"/>
  <c r="E63" i="3"/>
  <c r="D63" i="3"/>
  <c r="B63" i="3"/>
  <c r="A64" i="3"/>
  <c r="K62" i="3"/>
  <c r="C64" i="3" l="1"/>
  <c r="N64" i="3"/>
  <c r="O63" i="3"/>
  <c r="M63" i="3"/>
  <c r="J63" i="3"/>
  <c r="P63" i="3"/>
  <c r="L63" i="3"/>
  <c r="I63" i="3"/>
  <c r="H64" i="3"/>
  <c r="G64" i="3"/>
  <c r="F64" i="3"/>
  <c r="E64" i="3"/>
  <c r="D64" i="3"/>
  <c r="B64" i="3"/>
  <c r="A65" i="3"/>
  <c r="K63" i="3"/>
  <c r="N65" i="3" l="1"/>
  <c r="C65" i="3"/>
  <c r="M64" i="3"/>
  <c r="L64" i="3"/>
  <c r="I64" i="3"/>
  <c r="O64" i="3"/>
  <c r="P64" i="3"/>
  <c r="J64" i="3"/>
  <c r="H65" i="3"/>
  <c r="G65" i="3"/>
  <c r="F65" i="3"/>
  <c r="E65" i="3"/>
  <c r="D65" i="3"/>
  <c r="B65" i="3"/>
  <c r="A66" i="3"/>
  <c r="K64" i="3"/>
  <c r="O65" i="3" l="1"/>
  <c r="N66" i="3"/>
  <c r="C66" i="3"/>
  <c r="M65" i="3"/>
  <c r="L65" i="3"/>
  <c r="P65" i="3"/>
  <c r="J65" i="3"/>
  <c r="I65" i="3"/>
  <c r="H66" i="3"/>
  <c r="G66" i="3"/>
  <c r="F66" i="3"/>
  <c r="E66" i="3"/>
  <c r="D66" i="3"/>
  <c r="B66" i="3"/>
  <c r="A67" i="3"/>
  <c r="K65" i="3"/>
  <c r="M66" i="3" l="1"/>
  <c r="N67" i="3"/>
  <c r="C67" i="3"/>
  <c r="L66" i="3"/>
  <c r="J66" i="3"/>
  <c r="O66" i="3"/>
  <c r="P66" i="3"/>
  <c r="I66" i="3"/>
  <c r="H67" i="3"/>
  <c r="G67" i="3"/>
  <c r="F67" i="3"/>
  <c r="E67" i="3"/>
  <c r="D67" i="3"/>
  <c r="B67" i="3"/>
  <c r="A68" i="3"/>
  <c r="K66" i="3"/>
  <c r="M67" i="3" l="1"/>
  <c r="N68" i="3"/>
  <c r="C68" i="3"/>
  <c r="L67" i="3"/>
  <c r="O67" i="3"/>
  <c r="P67" i="3"/>
  <c r="I67" i="3"/>
  <c r="J67" i="3"/>
  <c r="H68" i="3"/>
  <c r="G68" i="3"/>
  <c r="F68" i="3"/>
  <c r="E68" i="3"/>
  <c r="D68" i="3"/>
  <c r="B68" i="3"/>
  <c r="A69" i="3"/>
  <c r="K67" i="3"/>
  <c r="N69" i="3" l="1"/>
  <c r="C69" i="3"/>
  <c r="M68" i="3"/>
  <c r="L68" i="3"/>
  <c r="O68" i="3"/>
  <c r="P68" i="3"/>
  <c r="J68" i="3"/>
  <c r="K68" i="3"/>
  <c r="H69" i="3"/>
  <c r="G69" i="3"/>
  <c r="F69" i="3"/>
  <c r="E69" i="3"/>
  <c r="D69" i="3"/>
  <c r="B69" i="3"/>
  <c r="M69" i="3" s="1"/>
  <c r="A70" i="3"/>
  <c r="I68" i="3"/>
  <c r="N70" i="3" l="1"/>
  <c r="C70" i="3"/>
  <c r="L69" i="3"/>
  <c r="J69" i="3"/>
  <c r="K69" i="3"/>
  <c r="H70" i="3"/>
  <c r="G70" i="3"/>
  <c r="L70" i="3" s="1"/>
  <c r="F70" i="3"/>
  <c r="E70" i="3"/>
  <c r="D70" i="3"/>
  <c r="B70" i="3"/>
  <c r="A71" i="3"/>
  <c r="I69" i="3"/>
  <c r="C71" i="3" l="1"/>
  <c r="N71" i="3"/>
  <c r="M70" i="3"/>
  <c r="J70" i="3"/>
  <c r="K70" i="3"/>
  <c r="H71" i="3"/>
  <c r="G71" i="3"/>
  <c r="F71" i="3"/>
  <c r="E71" i="3"/>
  <c r="D71" i="3"/>
  <c r="B71" i="3"/>
  <c r="M71" i="3" s="1"/>
  <c r="A72" i="3"/>
  <c r="I70" i="3"/>
  <c r="N72" i="3" l="1"/>
  <c r="C72" i="3"/>
  <c r="L71" i="3"/>
  <c r="J71" i="3"/>
  <c r="K71" i="3"/>
  <c r="H72" i="3"/>
  <c r="G72" i="3"/>
  <c r="L72" i="3" s="1"/>
  <c r="F72" i="3"/>
  <c r="E72" i="3"/>
  <c r="D72" i="3"/>
  <c r="B72" i="3"/>
  <c r="A73" i="3"/>
  <c r="I71" i="3"/>
  <c r="N73" i="3" l="1"/>
  <c r="C73" i="3"/>
  <c r="M72" i="3"/>
  <c r="J72" i="3"/>
  <c r="K72" i="3"/>
  <c r="H73" i="3"/>
  <c r="G73" i="3"/>
  <c r="F73" i="3"/>
  <c r="E73" i="3"/>
  <c r="D73" i="3"/>
  <c r="B73" i="3"/>
  <c r="A74" i="3"/>
  <c r="I72" i="3"/>
  <c r="N74" i="3" l="1"/>
  <c r="C74" i="3"/>
  <c r="M73" i="3"/>
  <c r="L73" i="3"/>
  <c r="I73" i="3"/>
  <c r="K73" i="3"/>
  <c r="H74" i="3"/>
  <c r="G74" i="3"/>
  <c r="F74" i="3"/>
  <c r="E74" i="3"/>
  <c r="D74" i="3"/>
  <c r="B74" i="3"/>
  <c r="A75" i="3"/>
  <c r="J73" i="3"/>
  <c r="M74" i="3" l="1"/>
  <c r="C75" i="3"/>
  <c r="N75" i="3"/>
  <c r="L74" i="3"/>
  <c r="J74" i="3"/>
  <c r="K74" i="3"/>
  <c r="H75" i="3"/>
  <c r="G75" i="3"/>
  <c r="F75" i="3"/>
  <c r="E75" i="3"/>
  <c r="D75" i="3"/>
  <c r="B75" i="3"/>
  <c r="A76" i="3"/>
  <c r="I74" i="3"/>
  <c r="M75" i="3" l="1"/>
  <c r="N76" i="3"/>
  <c r="C76" i="3"/>
  <c r="I75" i="3"/>
  <c r="L75" i="3"/>
  <c r="J75" i="3"/>
  <c r="K75" i="3"/>
  <c r="H76" i="3"/>
  <c r="G76" i="3"/>
  <c r="F76" i="3"/>
  <c r="E76" i="3"/>
  <c r="D76" i="3"/>
  <c r="B76" i="3"/>
  <c r="A77" i="3"/>
  <c r="M76" i="3" l="1"/>
  <c r="L76" i="3"/>
  <c r="N77" i="3"/>
  <c r="C77" i="3"/>
  <c r="I76" i="3"/>
  <c r="K76" i="3"/>
  <c r="H77" i="3"/>
  <c r="G77" i="3"/>
  <c r="F77" i="3"/>
  <c r="E77" i="3"/>
  <c r="D77" i="3"/>
  <c r="B77" i="3"/>
  <c r="A78" i="3"/>
  <c r="J76" i="3"/>
  <c r="N78" i="3" l="1"/>
  <c r="C78" i="3"/>
  <c r="M77" i="3"/>
  <c r="L77" i="3"/>
  <c r="J77" i="3"/>
  <c r="K77" i="3"/>
  <c r="H78" i="3"/>
  <c r="G78" i="3"/>
  <c r="F78" i="3"/>
  <c r="E78" i="3"/>
  <c r="D78" i="3"/>
  <c r="B78" i="3"/>
  <c r="A79" i="3"/>
  <c r="I77" i="3"/>
  <c r="M78" i="3" l="1"/>
  <c r="C79" i="3"/>
  <c r="N79" i="3"/>
  <c r="L78" i="3"/>
  <c r="J78" i="3"/>
  <c r="K78" i="3"/>
  <c r="H79" i="3"/>
  <c r="G79" i="3"/>
  <c r="F79" i="3"/>
  <c r="E79" i="3"/>
  <c r="D79" i="3"/>
  <c r="B79" i="3"/>
  <c r="A80" i="3"/>
  <c r="I78" i="3"/>
  <c r="M79" i="3" l="1"/>
  <c r="C80" i="3"/>
  <c r="N80" i="3"/>
  <c r="L79" i="3"/>
  <c r="J79" i="3"/>
  <c r="K79" i="3"/>
  <c r="H80" i="3"/>
  <c r="G80" i="3"/>
  <c r="L80" i="3" s="1"/>
  <c r="F80" i="3"/>
  <c r="E80" i="3"/>
  <c r="D80" i="3"/>
  <c r="B80" i="3"/>
  <c r="A81" i="3"/>
  <c r="I79" i="3"/>
  <c r="N81" i="3" l="1"/>
  <c r="C81" i="3"/>
  <c r="M80" i="3"/>
  <c r="J80" i="3"/>
  <c r="K80" i="3"/>
  <c r="H81" i="3"/>
  <c r="G81" i="3"/>
  <c r="F81" i="3"/>
  <c r="E81" i="3"/>
  <c r="D81" i="3"/>
  <c r="B81" i="3"/>
  <c r="A82" i="3"/>
  <c r="I80" i="3"/>
  <c r="N82" i="3" l="1"/>
  <c r="C82" i="3"/>
  <c r="M81" i="3"/>
  <c r="L81" i="3"/>
  <c r="J81" i="3"/>
  <c r="H82" i="3"/>
  <c r="G82" i="3"/>
  <c r="L82" i="3" s="1"/>
  <c r="F82" i="3"/>
  <c r="E82" i="3"/>
  <c r="D82" i="3"/>
  <c r="B82" i="3"/>
  <c r="M82" i="3" s="1"/>
  <c r="A83" i="3"/>
  <c r="K81" i="3"/>
  <c r="I81" i="3"/>
  <c r="N83" i="3" l="1"/>
  <c r="C83" i="3"/>
  <c r="J82" i="3"/>
  <c r="I82" i="3"/>
  <c r="H83" i="3"/>
  <c r="G83" i="3"/>
  <c r="F83" i="3"/>
  <c r="E83" i="3"/>
  <c r="D83" i="3"/>
  <c r="B83" i="3"/>
  <c r="A84" i="3"/>
  <c r="K82" i="3"/>
  <c r="N84" i="3" l="1"/>
  <c r="C84" i="3"/>
  <c r="M83" i="3"/>
  <c r="J83" i="3"/>
  <c r="L83" i="3"/>
  <c r="I83" i="3"/>
  <c r="H84" i="3"/>
  <c r="G84" i="3"/>
  <c r="F84" i="3"/>
  <c r="E84" i="3"/>
  <c r="D84" i="3"/>
  <c r="B84" i="3"/>
  <c r="M84" i="3" s="1"/>
  <c r="A85" i="3"/>
  <c r="K83" i="3"/>
  <c r="L84" i="3" l="1"/>
  <c r="N85" i="3"/>
  <c r="C85" i="3"/>
  <c r="J84" i="3"/>
  <c r="I84" i="3"/>
  <c r="H85" i="3"/>
  <c r="G85" i="3"/>
  <c r="F85" i="3"/>
  <c r="E85" i="3"/>
  <c r="D85" i="3"/>
  <c r="B85" i="3"/>
  <c r="A86" i="3"/>
  <c r="K84" i="3"/>
  <c r="M85" i="3" l="1"/>
  <c r="N86" i="3"/>
  <c r="C86" i="3"/>
  <c r="I85" i="3"/>
  <c r="J85" i="3"/>
  <c r="L85" i="3"/>
  <c r="H86" i="3"/>
  <c r="G86" i="3"/>
  <c r="F86" i="3"/>
  <c r="E86" i="3"/>
  <c r="D86" i="3"/>
  <c r="B86" i="3"/>
  <c r="A87" i="3"/>
  <c r="K85" i="3"/>
  <c r="M86" i="3" l="1"/>
  <c r="C87" i="3"/>
  <c r="N87" i="3"/>
  <c r="L86" i="3"/>
  <c r="I86" i="3"/>
  <c r="K86" i="3"/>
  <c r="H87" i="3"/>
  <c r="G87" i="3"/>
  <c r="F87" i="3"/>
  <c r="E87" i="3"/>
  <c r="D87" i="3"/>
  <c r="B87" i="3"/>
  <c r="A88" i="3"/>
  <c r="J86" i="3"/>
  <c r="M87" i="3" l="1"/>
  <c r="C88" i="3"/>
  <c r="N88" i="3"/>
  <c r="I87" i="3"/>
  <c r="L87" i="3"/>
  <c r="J87" i="3"/>
  <c r="H88" i="3"/>
  <c r="G88" i="3"/>
  <c r="F88" i="3"/>
  <c r="E88" i="3"/>
  <c r="D88" i="3"/>
  <c r="B88" i="3"/>
  <c r="A89" i="3"/>
  <c r="K87" i="3"/>
  <c r="N89" i="3" l="1"/>
  <c r="C89" i="3"/>
  <c r="M88" i="3"/>
  <c r="L88" i="3"/>
  <c r="I88" i="3"/>
  <c r="J88" i="3"/>
  <c r="H89" i="3"/>
  <c r="G89" i="3"/>
  <c r="F89" i="3"/>
  <c r="E89" i="3"/>
  <c r="D89" i="3"/>
  <c r="B89" i="3"/>
  <c r="A90" i="3"/>
  <c r="K88" i="3"/>
  <c r="L89" i="3" l="1"/>
  <c r="M89" i="3"/>
  <c r="N90" i="3"/>
  <c r="C90" i="3"/>
  <c r="J89" i="3"/>
  <c r="I89" i="3"/>
  <c r="H90" i="3"/>
  <c r="G90" i="3"/>
  <c r="F90" i="3"/>
  <c r="E90" i="3"/>
  <c r="D90" i="3"/>
  <c r="B90" i="3"/>
  <c r="A91" i="3"/>
  <c r="K89" i="3"/>
  <c r="M90" i="3" l="1"/>
  <c r="N91" i="3"/>
  <c r="C91" i="3"/>
  <c r="L90" i="3"/>
  <c r="J90" i="3"/>
  <c r="I90" i="3"/>
  <c r="H91" i="3"/>
  <c r="G91" i="3"/>
  <c r="F91" i="3"/>
  <c r="E91" i="3"/>
  <c r="D91" i="3"/>
  <c r="B91" i="3"/>
  <c r="A92" i="3"/>
  <c r="K90" i="3"/>
  <c r="M91" i="3" l="1"/>
  <c r="N92" i="3"/>
  <c r="C92" i="3"/>
  <c r="L91" i="3"/>
  <c r="J91" i="3"/>
  <c r="I91" i="3"/>
  <c r="H92" i="3"/>
  <c r="G92" i="3"/>
  <c r="L92" i="3" s="1"/>
  <c r="F92" i="3"/>
  <c r="E92" i="3"/>
  <c r="D92" i="3"/>
  <c r="B92" i="3"/>
  <c r="A93" i="3"/>
  <c r="K91" i="3"/>
  <c r="M92" i="3" l="1"/>
  <c r="N93" i="3"/>
  <c r="C93" i="3"/>
  <c r="I92" i="3"/>
  <c r="J92" i="3"/>
  <c r="H93" i="3"/>
  <c r="G93" i="3"/>
  <c r="F93" i="3"/>
  <c r="E93" i="3"/>
  <c r="D93" i="3"/>
  <c r="B93" i="3"/>
  <c r="A94" i="3"/>
  <c r="K92" i="3"/>
  <c r="N94" i="3" l="1"/>
  <c r="C94" i="3"/>
  <c r="M93" i="3"/>
  <c r="L93" i="3"/>
  <c r="I93" i="3"/>
  <c r="J93" i="3"/>
  <c r="H94" i="3"/>
  <c r="G94" i="3"/>
  <c r="F94" i="3"/>
  <c r="E94" i="3"/>
  <c r="D94" i="3"/>
  <c r="B94" i="3"/>
  <c r="A95" i="3"/>
  <c r="K93" i="3"/>
  <c r="M94" i="3" l="1"/>
  <c r="C95" i="3"/>
  <c r="N95" i="3"/>
  <c r="B95" i="3"/>
  <c r="A96" i="3"/>
  <c r="L94" i="3"/>
  <c r="I94" i="3"/>
  <c r="J94" i="3"/>
  <c r="H95" i="3"/>
  <c r="G95" i="3"/>
  <c r="F95" i="3"/>
  <c r="E95" i="3"/>
  <c r="D95" i="3"/>
  <c r="K94" i="3"/>
  <c r="N96" i="3" l="1"/>
  <c r="C96" i="3"/>
  <c r="M95" i="3"/>
  <c r="A97" i="3"/>
  <c r="E96" i="3"/>
  <c r="D96" i="3"/>
  <c r="B96" i="3"/>
  <c r="F96" i="3"/>
  <c r="G96" i="3"/>
  <c r="H96" i="3"/>
  <c r="L95" i="3"/>
  <c r="J95" i="3"/>
  <c r="I95" i="3"/>
  <c r="K95" i="3"/>
  <c r="M96" i="3" l="1"/>
  <c r="I96" i="3"/>
  <c r="N97" i="3"/>
  <c r="C97" i="3"/>
  <c r="D97" i="3"/>
  <c r="A98" i="3"/>
  <c r="F97" i="3"/>
  <c r="E97" i="3"/>
  <c r="J97" i="3" s="1"/>
  <c r="B97" i="3"/>
  <c r="G97" i="3"/>
  <c r="H97" i="3"/>
  <c r="L96" i="3"/>
  <c r="K96" i="3"/>
  <c r="J96" i="3"/>
  <c r="M97" i="3" l="1"/>
  <c r="N98" i="3"/>
  <c r="C98" i="3"/>
  <c r="I97" i="3"/>
  <c r="L97" i="3"/>
  <c r="K97" i="3"/>
  <c r="F98" i="3"/>
  <c r="A99" i="3"/>
  <c r="G98" i="3"/>
  <c r="E98" i="3"/>
  <c r="B98" i="3"/>
  <c r="H98" i="3"/>
  <c r="D98" i="3"/>
  <c r="M98" i="3" l="1"/>
  <c r="N99" i="3"/>
  <c r="C99" i="3"/>
  <c r="G99" i="3"/>
  <c r="F99" i="3"/>
  <c r="A100" i="3"/>
  <c r="E99" i="3"/>
  <c r="B99" i="3"/>
  <c r="M99" i="3" s="1"/>
  <c r="H99" i="3"/>
  <c r="D99" i="3"/>
  <c r="L98" i="3"/>
  <c r="K98" i="3"/>
  <c r="J98" i="3"/>
  <c r="I98" i="3"/>
  <c r="N100" i="3" l="1"/>
  <c r="C100" i="3"/>
  <c r="J99" i="3"/>
  <c r="I99" i="3"/>
  <c r="E100" i="3"/>
  <c r="F100" i="3"/>
  <c r="A101" i="3"/>
  <c r="D100" i="3"/>
  <c r="H100" i="3"/>
  <c r="B100" i="3"/>
  <c r="G100" i="3"/>
  <c r="K99" i="3"/>
  <c r="L99" i="3"/>
  <c r="N101" i="3" l="1"/>
  <c r="C101" i="3"/>
  <c r="M100" i="3"/>
  <c r="H101" i="3"/>
  <c r="B101" i="3"/>
  <c r="F101" i="3"/>
  <c r="E101" i="3"/>
  <c r="G101" i="3"/>
  <c r="D101" i="3"/>
  <c r="A102" i="3"/>
  <c r="J100" i="3"/>
  <c r="I100" i="3"/>
  <c r="L100" i="3"/>
  <c r="K100" i="3"/>
  <c r="N102" i="3" l="1"/>
  <c r="C102" i="3"/>
  <c r="M101" i="3"/>
  <c r="I101" i="3"/>
  <c r="J101" i="3"/>
  <c r="B102" i="3"/>
  <c r="M102" i="3" s="1"/>
  <c r="F102" i="3"/>
  <c r="A103" i="3"/>
  <c r="G102" i="3"/>
  <c r="D102" i="3"/>
  <c r="E102" i="3"/>
  <c r="H102" i="3"/>
  <c r="L101" i="3"/>
  <c r="K101" i="3"/>
  <c r="C103" i="3" l="1"/>
  <c r="N103" i="3"/>
  <c r="D103" i="3"/>
  <c r="A104" i="3"/>
  <c r="E103" i="3"/>
  <c r="H103" i="3"/>
  <c r="G103" i="3"/>
  <c r="B103" i="3"/>
  <c r="F103" i="3"/>
  <c r="L102" i="3"/>
  <c r="K102" i="3"/>
  <c r="J102" i="3"/>
  <c r="I102" i="3"/>
  <c r="N104" i="3" l="1"/>
  <c r="C104" i="3"/>
  <c r="M103" i="3"/>
  <c r="K103" i="3"/>
  <c r="L103" i="3"/>
  <c r="J103" i="3"/>
  <c r="I103" i="3"/>
  <c r="E104" i="3"/>
  <c r="H104" i="3"/>
  <c r="G104" i="3"/>
  <c r="F104" i="3"/>
  <c r="B104" i="3"/>
  <c r="A105" i="3"/>
  <c r="D104" i="3"/>
  <c r="C105" i="3" l="1"/>
  <c r="N105" i="3"/>
  <c r="M104" i="3"/>
  <c r="K104" i="3"/>
  <c r="L104" i="3"/>
  <c r="E105" i="3"/>
  <c r="D105" i="3"/>
  <c r="A106" i="3"/>
  <c r="F105" i="3"/>
  <c r="H105" i="3"/>
  <c r="G105" i="3"/>
  <c r="B105" i="3"/>
  <c r="J104" i="3"/>
  <c r="I104" i="3"/>
  <c r="N106" i="3" l="1"/>
  <c r="C106" i="3"/>
  <c r="M105" i="3"/>
  <c r="J105" i="3"/>
  <c r="I105" i="3"/>
  <c r="D106" i="3"/>
  <c r="B106" i="3"/>
  <c r="E106" i="3"/>
  <c r="F106" i="3"/>
  <c r="H106" i="3"/>
  <c r="A107" i="3"/>
  <c r="G106" i="3"/>
  <c r="L105" i="3"/>
  <c r="K105" i="3"/>
  <c r="M106" i="3" l="1"/>
  <c r="N107" i="3"/>
  <c r="C107" i="3"/>
  <c r="I106" i="3"/>
  <c r="J106" i="3"/>
  <c r="E107" i="3"/>
  <c r="D107" i="3"/>
  <c r="B107" i="3"/>
  <c r="H107" i="3"/>
  <c r="G107" i="3"/>
  <c r="F107" i="3"/>
  <c r="A108" i="3"/>
  <c r="K106" i="3"/>
  <c r="L106" i="3"/>
  <c r="M107" i="3" l="1"/>
  <c r="N108" i="3"/>
  <c r="C108" i="3"/>
  <c r="I107" i="3"/>
  <c r="J107" i="3"/>
  <c r="G108" i="3"/>
  <c r="F108" i="3"/>
  <c r="H108" i="3"/>
  <c r="E108" i="3"/>
  <c r="D108" i="3"/>
  <c r="A109" i="3"/>
  <c r="B108" i="3"/>
  <c r="K107" i="3"/>
  <c r="L107" i="3"/>
  <c r="M108" i="3" l="1"/>
  <c r="N109" i="3"/>
  <c r="C109" i="3"/>
  <c r="L108" i="3"/>
  <c r="K108" i="3"/>
  <c r="D109" i="3"/>
  <c r="E109" i="3"/>
  <c r="H109" i="3"/>
  <c r="B109" i="3"/>
  <c r="G109" i="3"/>
  <c r="A110" i="3"/>
  <c r="F109" i="3"/>
  <c r="J108" i="3"/>
  <c r="I108" i="3"/>
  <c r="M109" i="3" l="1"/>
  <c r="N110" i="3"/>
  <c r="C110" i="3"/>
  <c r="K109" i="3"/>
  <c r="L109" i="3"/>
  <c r="J109" i="3"/>
  <c r="I109" i="3"/>
  <c r="D110" i="3"/>
  <c r="A111" i="3"/>
  <c r="B110" i="3"/>
  <c r="F110" i="3"/>
  <c r="G110" i="3"/>
  <c r="H110" i="3"/>
  <c r="E110" i="3"/>
  <c r="C111" i="3" l="1"/>
  <c r="N111" i="3"/>
  <c r="M110" i="3"/>
  <c r="L110" i="3"/>
  <c r="K110" i="3"/>
  <c r="I110" i="3"/>
  <c r="J110" i="3"/>
  <c r="H111" i="3"/>
  <c r="B111" i="3"/>
  <c r="G111" i="3"/>
  <c r="F111" i="3"/>
  <c r="D111" i="3"/>
  <c r="A112" i="3"/>
  <c r="E111" i="3"/>
  <c r="M111" i="3" l="1"/>
  <c r="C112" i="3"/>
  <c r="N112" i="3"/>
  <c r="J111" i="3"/>
  <c r="I111" i="3"/>
  <c r="L111" i="3"/>
  <c r="K111" i="3"/>
  <c r="G112" i="3"/>
  <c r="F112" i="3"/>
  <c r="D112" i="3"/>
  <c r="H112" i="3"/>
  <c r="B112" i="3"/>
  <c r="E112" i="3"/>
  <c r="A113" i="3"/>
  <c r="N113" i="3" l="1"/>
  <c r="C113" i="3"/>
  <c r="M112" i="3"/>
  <c r="J112" i="3"/>
  <c r="I112" i="3"/>
  <c r="B113" i="3"/>
  <c r="F113" i="3"/>
  <c r="A114" i="3"/>
  <c r="D113" i="3"/>
  <c r="G113" i="3"/>
  <c r="H113" i="3"/>
  <c r="E113" i="3"/>
  <c r="L112" i="3"/>
  <c r="K112" i="3"/>
  <c r="M113" i="3" l="1"/>
  <c r="N114" i="3"/>
  <c r="C114" i="3"/>
  <c r="D114" i="3"/>
  <c r="B114" i="3"/>
  <c r="A115" i="3"/>
  <c r="F114" i="3"/>
  <c r="G114" i="3"/>
  <c r="E114" i="3"/>
  <c r="H114" i="3"/>
  <c r="J113" i="3"/>
  <c r="I113" i="3"/>
  <c r="L113" i="3"/>
  <c r="K113" i="3"/>
  <c r="M114" i="3" l="1"/>
  <c r="C115" i="3"/>
  <c r="N115" i="3"/>
  <c r="F115" i="3"/>
  <c r="A116" i="3"/>
  <c r="H115" i="3"/>
  <c r="E115" i="3"/>
  <c r="B115" i="3"/>
  <c r="G115" i="3"/>
  <c r="D115" i="3"/>
  <c r="L114" i="3"/>
  <c r="K114" i="3"/>
  <c r="J114" i="3"/>
  <c r="I114" i="3"/>
  <c r="M115" i="3" l="1"/>
  <c r="N116" i="3"/>
  <c r="C116" i="3"/>
  <c r="K115" i="3"/>
  <c r="L115" i="3"/>
  <c r="I115" i="3"/>
  <c r="J115" i="3"/>
  <c r="G116" i="3"/>
  <c r="A117" i="3"/>
  <c r="E116" i="3"/>
  <c r="B116" i="3"/>
  <c r="F116" i="3"/>
  <c r="D116" i="3"/>
  <c r="H116" i="3"/>
  <c r="N117" i="3" l="1"/>
  <c r="C117" i="3"/>
  <c r="M116" i="3"/>
  <c r="L116" i="3"/>
  <c r="K116" i="3"/>
  <c r="G117" i="3"/>
  <c r="F117" i="3"/>
  <c r="H117" i="3"/>
  <c r="B117" i="3"/>
  <c r="A118" i="3"/>
  <c r="D117" i="3"/>
  <c r="E117" i="3"/>
  <c r="J116" i="3"/>
  <c r="I116" i="3"/>
  <c r="N118" i="3" l="1"/>
  <c r="C118" i="3"/>
  <c r="M117" i="3"/>
  <c r="L117" i="3"/>
  <c r="K117" i="3"/>
  <c r="J117" i="3"/>
  <c r="I117" i="3"/>
  <c r="D118" i="3"/>
  <c r="H118" i="3"/>
  <c r="E118" i="3"/>
  <c r="B118" i="3"/>
  <c r="F118" i="3"/>
  <c r="A119" i="3"/>
  <c r="G118" i="3"/>
  <c r="M118" i="3" l="1"/>
  <c r="C119" i="3"/>
  <c r="N119" i="3"/>
  <c r="L118" i="3"/>
  <c r="K118" i="3"/>
  <c r="A120" i="3"/>
  <c r="E119" i="3"/>
  <c r="B119" i="3"/>
  <c r="M119" i="3" s="1"/>
  <c r="G119" i="3"/>
  <c r="H119" i="3"/>
  <c r="D119" i="3"/>
  <c r="F119" i="3"/>
  <c r="J118" i="3"/>
  <c r="I118" i="3"/>
  <c r="C120" i="3" l="1"/>
  <c r="N120" i="3"/>
  <c r="I119" i="3"/>
  <c r="J119" i="3"/>
  <c r="D120" i="3"/>
  <c r="H120" i="3"/>
  <c r="A121" i="3"/>
  <c r="B120" i="3"/>
  <c r="E120" i="3"/>
  <c r="G120" i="3"/>
  <c r="F120" i="3"/>
  <c r="K119" i="3"/>
  <c r="L119" i="3"/>
  <c r="N121" i="3" l="1"/>
  <c r="C121" i="3"/>
  <c r="M120" i="3"/>
  <c r="L120" i="3"/>
  <c r="K120" i="3"/>
  <c r="F121" i="3"/>
  <c r="H121" i="3"/>
  <c r="B121" i="3"/>
  <c r="G121" i="3"/>
  <c r="A122" i="3"/>
  <c r="D121" i="3"/>
  <c r="E121" i="3"/>
  <c r="J120" i="3"/>
  <c r="I120" i="3"/>
  <c r="M121" i="3" l="1"/>
  <c r="N122" i="3"/>
  <c r="C122" i="3"/>
  <c r="I121" i="3"/>
  <c r="J121" i="3"/>
  <c r="L121" i="3"/>
  <c r="K121" i="3"/>
  <c r="F122" i="3"/>
  <c r="H122" i="3"/>
  <c r="A123" i="3"/>
  <c r="G122" i="3"/>
  <c r="E122" i="3"/>
  <c r="D122" i="3"/>
  <c r="B122" i="3"/>
  <c r="M122" i="3" s="1"/>
  <c r="C123" i="3" l="1"/>
  <c r="N123" i="3"/>
  <c r="L122" i="3"/>
  <c r="K122" i="3"/>
  <c r="I122" i="3"/>
  <c r="J122" i="3"/>
  <c r="F123" i="3"/>
  <c r="A124" i="3"/>
  <c r="E123" i="3"/>
  <c r="H123" i="3"/>
  <c r="D123" i="3"/>
  <c r="B123" i="3"/>
  <c r="M123" i="3" s="1"/>
  <c r="G123" i="3"/>
  <c r="N124" i="3" l="1"/>
  <c r="C124" i="3"/>
  <c r="I123" i="3"/>
  <c r="J123" i="3"/>
  <c r="E124" i="3"/>
  <c r="F124" i="3"/>
  <c r="D124" i="3"/>
  <c r="B124" i="3"/>
  <c r="M124" i="3" s="1"/>
  <c r="H124" i="3"/>
  <c r="A125" i="3"/>
  <c r="G124" i="3"/>
  <c r="L123" i="3"/>
  <c r="K123" i="3"/>
  <c r="N125" i="3" l="1"/>
  <c r="C125" i="3"/>
  <c r="J124" i="3"/>
  <c r="I124" i="3"/>
  <c r="B125" i="3"/>
  <c r="M125" i="3" s="1"/>
  <c r="A126" i="3"/>
  <c r="F125" i="3"/>
  <c r="D125" i="3"/>
  <c r="E125" i="3"/>
  <c r="G125" i="3"/>
  <c r="H125" i="3"/>
  <c r="L124" i="3"/>
  <c r="K124" i="3"/>
  <c r="N126" i="3" l="1"/>
  <c r="C126" i="3"/>
  <c r="J125" i="3"/>
  <c r="I125" i="3"/>
  <c r="H126" i="3"/>
  <c r="D126" i="3"/>
  <c r="F126" i="3"/>
  <c r="B126" i="3"/>
  <c r="A127" i="3"/>
  <c r="G126" i="3"/>
  <c r="E126" i="3"/>
  <c r="L125" i="3"/>
  <c r="K125" i="3"/>
  <c r="C127" i="3" l="1"/>
  <c r="N127" i="3"/>
  <c r="M126" i="3"/>
  <c r="J126" i="3"/>
  <c r="I126" i="3"/>
  <c r="K126" i="3"/>
  <c r="L126" i="3"/>
  <c r="B127" i="3"/>
  <c r="H127" i="3"/>
  <c r="G127" i="3"/>
  <c r="A128" i="3"/>
  <c r="F127" i="3"/>
  <c r="D127" i="3"/>
  <c r="E127" i="3"/>
  <c r="M127" i="3" l="1"/>
  <c r="N128" i="3"/>
  <c r="C128" i="3"/>
  <c r="F128" i="3"/>
  <c r="A129" i="3"/>
  <c r="D128" i="3"/>
  <c r="H128" i="3"/>
  <c r="B128" i="3"/>
  <c r="G128" i="3"/>
  <c r="E128" i="3"/>
  <c r="J127" i="3"/>
  <c r="I127" i="3"/>
  <c r="K127" i="3"/>
  <c r="L127" i="3"/>
  <c r="C129" i="3" l="1"/>
  <c r="N129" i="3"/>
  <c r="M128" i="3"/>
  <c r="L128" i="3"/>
  <c r="K128" i="3"/>
  <c r="I128" i="3"/>
  <c r="J128" i="3"/>
  <c r="F129" i="3"/>
  <c r="B129" i="3"/>
  <c r="A130" i="3"/>
  <c r="H129" i="3"/>
  <c r="E129" i="3"/>
  <c r="D129" i="3"/>
  <c r="G129" i="3"/>
  <c r="N130" i="3" l="1"/>
  <c r="C130" i="3"/>
  <c r="M129" i="3"/>
  <c r="J129" i="3"/>
  <c r="I129" i="3"/>
  <c r="L129" i="3"/>
  <c r="K129" i="3"/>
  <c r="G130" i="3"/>
  <c r="H130" i="3"/>
  <c r="E130" i="3"/>
  <c r="A131" i="3"/>
  <c r="F130" i="3"/>
  <c r="B130" i="3"/>
  <c r="M130" i="3" s="1"/>
  <c r="D130" i="3"/>
  <c r="C131" i="3" l="1"/>
  <c r="N131" i="3"/>
  <c r="K130" i="3"/>
  <c r="L130" i="3"/>
  <c r="D131" i="3"/>
  <c r="A132" i="3"/>
  <c r="F131" i="3"/>
  <c r="B131" i="3"/>
  <c r="H131" i="3"/>
  <c r="G131" i="3"/>
  <c r="E131" i="3"/>
  <c r="J130" i="3"/>
  <c r="I130" i="3"/>
  <c r="N132" i="3" l="1"/>
  <c r="C132" i="3"/>
  <c r="M131" i="3"/>
  <c r="J131" i="3"/>
  <c r="I131" i="3"/>
  <c r="D132" i="3"/>
  <c r="A133" i="3"/>
  <c r="E132" i="3"/>
  <c r="H132" i="3"/>
  <c r="F132" i="3"/>
  <c r="B132" i="3"/>
  <c r="G132" i="3"/>
  <c r="K131" i="3"/>
  <c r="L131" i="3"/>
  <c r="M132" i="3" l="1"/>
  <c r="N133" i="3"/>
  <c r="C133" i="3"/>
  <c r="J132" i="3"/>
  <c r="I132" i="3"/>
  <c r="G133" i="3"/>
  <c r="A134" i="3"/>
  <c r="F133" i="3"/>
  <c r="D133" i="3"/>
  <c r="H133" i="3"/>
  <c r="B133" i="3"/>
  <c r="E133" i="3"/>
  <c r="L132" i="3"/>
  <c r="K132" i="3"/>
  <c r="N134" i="3" l="1"/>
  <c r="C134" i="3"/>
  <c r="M133" i="3"/>
  <c r="K133" i="3"/>
  <c r="L133" i="3"/>
  <c r="D134" i="3"/>
  <c r="H134" i="3"/>
  <c r="F134" i="3"/>
  <c r="G134" i="3"/>
  <c r="E134" i="3"/>
  <c r="A135" i="3"/>
  <c r="B134" i="3"/>
  <c r="M134" i="3" s="1"/>
  <c r="J133" i="3"/>
  <c r="I133" i="3"/>
  <c r="C135" i="3" l="1"/>
  <c r="N135" i="3"/>
  <c r="L134" i="3"/>
  <c r="K134" i="3"/>
  <c r="D135" i="3"/>
  <c r="A136" i="3"/>
  <c r="B135" i="3"/>
  <c r="H135" i="3"/>
  <c r="F135" i="3"/>
  <c r="G135" i="3"/>
  <c r="E135" i="3"/>
  <c r="J134" i="3"/>
  <c r="I134" i="3"/>
  <c r="M135" i="3" l="1"/>
  <c r="N136" i="3"/>
  <c r="C136" i="3"/>
  <c r="J135" i="3"/>
  <c r="I135" i="3"/>
  <c r="D136" i="3"/>
  <c r="A137" i="3"/>
  <c r="E136" i="3"/>
  <c r="B136" i="3"/>
  <c r="H136" i="3"/>
  <c r="G136" i="3"/>
  <c r="F136" i="3"/>
  <c r="K135" i="3"/>
  <c r="L135" i="3"/>
  <c r="M136" i="3" l="1"/>
  <c r="N137" i="3"/>
  <c r="C137" i="3"/>
  <c r="J136" i="3"/>
  <c r="I136" i="3"/>
  <c r="G137" i="3"/>
  <c r="F137" i="3"/>
  <c r="H137" i="3"/>
  <c r="A138" i="3"/>
  <c r="B137" i="3"/>
  <c r="E137" i="3"/>
  <c r="D137" i="3"/>
  <c r="L136" i="3"/>
  <c r="K136" i="3"/>
  <c r="N138" i="3" l="1"/>
  <c r="C138" i="3"/>
  <c r="M137" i="3"/>
  <c r="L137" i="3"/>
  <c r="K137" i="3"/>
  <c r="G138" i="3"/>
  <c r="F138" i="3"/>
  <c r="A139" i="3"/>
  <c r="E138" i="3"/>
  <c r="D138" i="3"/>
  <c r="H138" i="3"/>
  <c r="B138" i="3"/>
  <c r="M138" i="3" s="1"/>
  <c r="J137" i="3"/>
  <c r="I137" i="3"/>
  <c r="N139" i="3" l="1"/>
  <c r="C139" i="3"/>
  <c r="I138" i="3"/>
  <c r="J138" i="3"/>
  <c r="B139" i="3"/>
  <c r="D139" i="3"/>
  <c r="E139" i="3"/>
  <c r="G139" i="3"/>
  <c r="A140" i="3"/>
  <c r="F139" i="3"/>
  <c r="H139" i="3"/>
  <c r="L138" i="3"/>
  <c r="K138" i="3"/>
  <c r="M139" i="3" l="1"/>
  <c r="N140" i="3"/>
  <c r="C140" i="3"/>
  <c r="J139" i="3"/>
  <c r="I139" i="3"/>
  <c r="B140" i="3"/>
  <c r="G140" i="3"/>
  <c r="A141" i="3"/>
  <c r="H140" i="3"/>
  <c r="E140" i="3"/>
  <c r="F140" i="3"/>
  <c r="D140" i="3"/>
  <c r="K139" i="3"/>
  <c r="L139" i="3"/>
  <c r="M140" i="3" l="1"/>
  <c r="N141" i="3"/>
  <c r="C141" i="3"/>
  <c r="L140" i="3"/>
  <c r="K140" i="3"/>
  <c r="G141" i="3"/>
  <c r="B141" i="3"/>
  <c r="M141" i="3" s="1"/>
  <c r="F141" i="3"/>
  <c r="H141" i="3"/>
  <c r="A142" i="3"/>
  <c r="D141" i="3"/>
  <c r="E141" i="3"/>
  <c r="J140" i="3"/>
  <c r="I140" i="3"/>
  <c r="N142" i="3" l="1"/>
  <c r="C142" i="3"/>
  <c r="L141" i="3"/>
  <c r="K141" i="3"/>
  <c r="E142" i="3"/>
  <c r="H142" i="3"/>
  <c r="A143" i="3"/>
  <c r="B142" i="3"/>
  <c r="F142" i="3"/>
  <c r="D142" i="3"/>
  <c r="G142" i="3"/>
  <c r="I141" i="3"/>
  <c r="J141" i="3"/>
  <c r="C143" i="3" l="1"/>
  <c r="N143" i="3"/>
  <c r="M142" i="3"/>
  <c r="K142" i="3"/>
  <c r="L142" i="3"/>
  <c r="I142" i="3"/>
  <c r="J142" i="3"/>
  <c r="F143" i="3"/>
  <c r="B143" i="3"/>
  <c r="G143" i="3"/>
  <c r="E143" i="3"/>
  <c r="A144" i="3"/>
  <c r="H143" i="3"/>
  <c r="D143" i="3"/>
  <c r="N144" i="3" l="1"/>
  <c r="C144" i="3"/>
  <c r="M143" i="3"/>
  <c r="J143" i="3"/>
  <c r="I143" i="3"/>
  <c r="K143" i="3"/>
  <c r="L143" i="3"/>
  <c r="A145" i="3"/>
  <c r="E144" i="3"/>
  <c r="B144" i="3"/>
  <c r="G144" i="3"/>
  <c r="D144" i="3"/>
  <c r="H144" i="3"/>
  <c r="F144" i="3"/>
  <c r="M144" i="3" l="1"/>
  <c r="N145" i="3"/>
  <c r="C145" i="3"/>
  <c r="J144" i="3"/>
  <c r="I144" i="3"/>
  <c r="H145" i="3"/>
  <c r="A146" i="3"/>
  <c r="G145" i="3"/>
  <c r="F145" i="3"/>
  <c r="B145" i="3"/>
  <c r="D145" i="3"/>
  <c r="E145" i="3"/>
  <c r="L144" i="3"/>
  <c r="K144" i="3"/>
  <c r="M145" i="3" l="1"/>
  <c r="N146" i="3"/>
  <c r="C146" i="3"/>
  <c r="F146" i="3"/>
  <c r="E146" i="3"/>
  <c r="B146" i="3"/>
  <c r="A147" i="3"/>
  <c r="D146" i="3"/>
  <c r="H146" i="3"/>
  <c r="G146" i="3"/>
  <c r="I145" i="3"/>
  <c r="J145" i="3"/>
  <c r="L145" i="3"/>
  <c r="K145" i="3"/>
  <c r="N147" i="3" l="1"/>
  <c r="C147" i="3"/>
  <c r="M146" i="3"/>
  <c r="F147" i="3"/>
  <c r="G147" i="3"/>
  <c r="B147" i="3"/>
  <c r="D147" i="3"/>
  <c r="E147" i="3"/>
  <c r="H147" i="3"/>
  <c r="A148" i="3"/>
  <c r="L146" i="3"/>
  <c r="K146" i="3"/>
  <c r="I146" i="3"/>
  <c r="J146" i="3"/>
  <c r="M147" i="3" l="1"/>
  <c r="N148" i="3"/>
  <c r="C148" i="3"/>
  <c r="K147" i="3"/>
  <c r="L147" i="3"/>
  <c r="B148" i="3"/>
  <c r="M148" i="3" s="1"/>
  <c r="D148" i="3"/>
  <c r="H148" i="3"/>
  <c r="G148" i="3"/>
  <c r="F148" i="3"/>
  <c r="A149" i="3"/>
  <c r="E148" i="3"/>
  <c r="J147" i="3"/>
  <c r="I147" i="3"/>
  <c r="N149" i="3" l="1"/>
  <c r="C149" i="3"/>
  <c r="L148" i="3"/>
  <c r="K148" i="3"/>
  <c r="J148" i="3"/>
  <c r="I148" i="3"/>
  <c r="F149" i="3"/>
  <c r="H149" i="3"/>
  <c r="A150" i="3"/>
  <c r="E149" i="3"/>
  <c r="G149" i="3"/>
  <c r="B149" i="3"/>
  <c r="M149" i="3" s="1"/>
  <c r="D149" i="3"/>
  <c r="N150" i="3" l="1"/>
  <c r="C150" i="3"/>
  <c r="L149" i="3"/>
  <c r="K149" i="3"/>
  <c r="F150" i="3"/>
  <c r="D150" i="3"/>
  <c r="H150" i="3"/>
  <c r="A151" i="3"/>
  <c r="B150" i="3"/>
  <c r="G150" i="3"/>
  <c r="E150" i="3"/>
  <c r="J149" i="3"/>
  <c r="I149" i="3"/>
  <c r="M150" i="3" l="1"/>
  <c r="C151" i="3"/>
  <c r="N151" i="3"/>
  <c r="L150" i="3"/>
  <c r="K150" i="3"/>
  <c r="I150" i="3"/>
  <c r="J150" i="3"/>
  <c r="F151" i="3"/>
  <c r="B151" i="3"/>
  <c r="A152" i="3"/>
  <c r="H151" i="3"/>
  <c r="G151" i="3"/>
  <c r="D151" i="3"/>
  <c r="E151" i="3"/>
  <c r="C152" i="3" l="1"/>
  <c r="N152" i="3"/>
  <c r="M151" i="3"/>
  <c r="H152" i="3"/>
  <c r="G152" i="3"/>
  <c r="F152" i="3"/>
  <c r="A153" i="3"/>
  <c r="E152" i="3"/>
  <c r="B152" i="3"/>
  <c r="D152" i="3"/>
  <c r="J151" i="3"/>
  <c r="I151" i="3"/>
  <c r="K151" i="3"/>
  <c r="L151" i="3"/>
  <c r="N153" i="3" l="1"/>
  <c r="C153" i="3"/>
  <c r="M152" i="3"/>
  <c r="H153" i="3"/>
  <c r="G153" i="3"/>
  <c r="F153" i="3"/>
  <c r="B153" i="3"/>
  <c r="A154" i="3"/>
  <c r="E153" i="3"/>
  <c r="D153" i="3"/>
  <c r="K152" i="3"/>
  <c r="L152" i="3"/>
  <c r="J152" i="3"/>
  <c r="I152" i="3"/>
  <c r="N154" i="3" l="1"/>
  <c r="C154" i="3"/>
  <c r="M153" i="3"/>
  <c r="J153" i="3"/>
  <c r="I153" i="3"/>
  <c r="D154" i="3"/>
  <c r="H154" i="3"/>
  <c r="B154" i="3"/>
  <c r="A155" i="3"/>
  <c r="E154" i="3"/>
  <c r="G154" i="3"/>
  <c r="F154" i="3"/>
  <c r="L153" i="3"/>
  <c r="K153" i="3"/>
  <c r="N155" i="3" l="1"/>
  <c r="C155" i="3"/>
  <c r="M154" i="3"/>
  <c r="L154" i="3"/>
  <c r="K154" i="3"/>
  <c r="J154" i="3"/>
  <c r="I154" i="3"/>
  <c r="E155" i="3"/>
  <c r="F155" i="3"/>
  <c r="B155" i="3"/>
  <c r="A156" i="3"/>
  <c r="D155" i="3"/>
  <c r="G155" i="3"/>
  <c r="H155" i="3"/>
  <c r="M155" i="3" l="1"/>
  <c r="N156" i="3"/>
  <c r="C156" i="3"/>
  <c r="L155" i="3"/>
  <c r="K155" i="3"/>
  <c r="J155" i="3"/>
  <c r="I155" i="3"/>
  <c r="A157" i="3"/>
  <c r="G156" i="3"/>
  <c r="E156" i="3"/>
  <c r="F156" i="3"/>
  <c r="D156" i="3"/>
  <c r="B156" i="3"/>
  <c r="H156" i="3"/>
  <c r="M156" i="3" l="1"/>
  <c r="N157" i="3"/>
  <c r="C157" i="3"/>
  <c r="L156" i="3"/>
  <c r="K156" i="3"/>
  <c r="B157" i="3"/>
  <c r="F157" i="3"/>
  <c r="H157" i="3"/>
  <c r="D157" i="3"/>
  <c r="G157" i="3"/>
  <c r="A158" i="3"/>
  <c r="E157" i="3"/>
  <c r="J156" i="3"/>
  <c r="I156" i="3"/>
  <c r="M157" i="3" l="1"/>
  <c r="N158" i="3"/>
  <c r="C158" i="3"/>
  <c r="K157" i="3"/>
  <c r="L157" i="3"/>
  <c r="J157" i="3"/>
  <c r="I157" i="3"/>
  <c r="H158" i="3"/>
  <c r="A159" i="3"/>
  <c r="B158" i="3"/>
  <c r="G158" i="3"/>
  <c r="D158" i="3"/>
  <c r="F158" i="3"/>
  <c r="E158" i="3"/>
  <c r="C159" i="3" l="1"/>
  <c r="N159" i="3"/>
  <c r="M158" i="3"/>
  <c r="E159" i="3"/>
  <c r="A160" i="3"/>
  <c r="H159" i="3"/>
  <c r="B159" i="3"/>
  <c r="M159" i="3" s="1"/>
  <c r="G159" i="3"/>
  <c r="F159" i="3"/>
  <c r="D159" i="3"/>
  <c r="L158" i="3"/>
  <c r="K158" i="3"/>
  <c r="J158" i="3"/>
  <c r="I158" i="3"/>
  <c r="C160" i="3" l="1"/>
  <c r="N160" i="3"/>
  <c r="K159" i="3"/>
  <c r="L159" i="3"/>
  <c r="H160" i="3"/>
  <c r="B160" i="3"/>
  <c r="F160" i="3"/>
  <c r="D160" i="3"/>
  <c r="G160" i="3"/>
  <c r="E160" i="3"/>
  <c r="A161" i="3"/>
  <c r="J159" i="3"/>
  <c r="I159" i="3"/>
  <c r="C161" i="3" l="1"/>
  <c r="N161" i="3"/>
  <c r="M160" i="3"/>
  <c r="H161" i="3"/>
  <c r="G161" i="3"/>
  <c r="D161" i="3"/>
  <c r="F161" i="3"/>
  <c r="B161" i="3"/>
  <c r="A162" i="3"/>
  <c r="E161" i="3"/>
  <c r="L160" i="3"/>
  <c r="K160" i="3"/>
  <c r="J160" i="3"/>
  <c r="I160" i="3"/>
  <c r="N162" i="3" l="1"/>
  <c r="C162" i="3"/>
  <c r="M161" i="3"/>
  <c r="A163" i="3"/>
  <c r="B162" i="3"/>
  <c r="E162" i="3"/>
  <c r="G162" i="3"/>
  <c r="D162" i="3"/>
  <c r="H162" i="3"/>
  <c r="F162" i="3"/>
  <c r="I161" i="3"/>
  <c r="J161" i="3"/>
  <c r="L161" i="3"/>
  <c r="K161" i="3"/>
  <c r="M162" i="3" l="1"/>
  <c r="N163" i="3"/>
  <c r="C163" i="3"/>
  <c r="L162" i="3"/>
  <c r="K162" i="3"/>
  <c r="I162" i="3"/>
  <c r="J162" i="3"/>
  <c r="F163" i="3"/>
  <c r="D163" i="3"/>
  <c r="E163" i="3"/>
  <c r="G163" i="3"/>
  <c r="H163" i="3"/>
  <c r="B163" i="3"/>
  <c r="A164" i="3"/>
  <c r="M163" i="3" l="1"/>
  <c r="N164" i="3"/>
  <c r="C164" i="3"/>
  <c r="I163" i="3"/>
  <c r="J163" i="3"/>
  <c r="E164" i="3"/>
  <c r="F164" i="3"/>
  <c r="H164" i="3"/>
  <c r="A165" i="3"/>
  <c r="G164" i="3"/>
  <c r="B164" i="3"/>
  <c r="D164" i="3"/>
  <c r="K163" i="3"/>
  <c r="L163" i="3"/>
  <c r="M164" i="3" l="1"/>
  <c r="N165" i="3"/>
  <c r="C165" i="3"/>
  <c r="E165" i="3"/>
  <c r="D165" i="3"/>
  <c r="G165" i="3"/>
  <c r="B165" i="3"/>
  <c r="F165" i="3"/>
  <c r="H165" i="3"/>
  <c r="A166" i="3"/>
  <c r="J164" i="3"/>
  <c r="I164" i="3"/>
  <c r="L164" i="3"/>
  <c r="K164" i="3"/>
  <c r="M165" i="3" l="1"/>
  <c r="N166" i="3"/>
  <c r="C166" i="3"/>
  <c r="E166" i="3"/>
  <c r="D166" i="3"/>
  <c r="H166" i="3"/>
  <c r="A167" i="3"/>
  <c r="G166" i="3"/>
  <c r="F166" i="3"/>
  <c r="B166" i="3"/>
  <c r="K165" i="3"/>
  <c r="L165" i="3"/>
  <c r="J165" i="3"/>
  <c r="I165" i="3"/>
  <c r="C167" i="3" l="1"/>
  <c r="N167" i="3"/>
  <c r="M166" i="3"/>
  <c r="B167" i="3"/>
  <c r="G167" i="3"/>
  <c r="F167" i="3"/>
  <c r="H167" i="3"/>
  <c r="E167" i="3"/>
  <c r="D167" i="3"/>
  <c r="A168" i="3"/>
  <c r="L166" i="3"/>
  <c r="K166" i="3"/>
  <c r="I166" i="3"/>
  <c r="J166" i="3"/>
  <c r="M167" i="3" l="1"/>
  <c r="N168" i="3"/>
  <c r="C168" i="3"/>
  <c r="A169" i="3"/>
  <c r="H168" i="3"/>
  <c r="F168" i="3"/>
  <c r="G168" i="3"/>
  <c r="D168" i="3"/>
  <c r="E168" i="3"/>
  <c r="B168" i="3"/>
  <c r="I167" i="3"/>
  <c r="J167" i="3"/>
  <c r="L167" i="3"/>
  <c r="K167" i="3"/>
  <c r="N169" i="3" l="1"/>
  <c r="C169" i="3"/>
  <c r="I168" i="3"/>
  <c r="J168" i="3"/>
  <c r="L168" i="3"/>
  <c r="K168" i="3"/>
  <c r="A170" i="3"/>
  <c r="E169" i="3"/>
  <c r="D169" i="3"/>
  <c r="H169" i="3"/>
  <c r="B169" i="3"/>
  <c r="G169" i="3"/>
  <c r="F169" i="3"/>
  <c r="N170" i="3" l="1"/>
  <c r="C170" i="3"/>
  <c r="D170" i="3"/>
  <c r="H170" i="3"/>
  <c r="A171" i="3"/>
  <c r="B170" i="3"/>
  <c r="F170" i="3"/>
  <c r="G170" i="3"/>
  <c r="E170" i="3"/>
  <c r="J169" i="3"/>
  <c r="I169" i="3"/>
  <c r="K169" i="3"/>
  <c r="L169" i="3"/>
  <c r="N171" i="3" l="1"/>
  <c r="C171" i="3"/>
  <c r="F171" i="3"/>
  <c r="A172" i="3"/>
  <c r="H171" i="3"/>
  <c r="B171" i="3"/>
  <c r="E171" i="3"/>
  <c r="D171" i="3"/>
  <c r="G171" i="3"/>
  <c r="K170" i="3"/>
  <c r="L170" i="3"/>
  <c r="J170" i="3"/>
  <c r="I170" i="3"/>
  <c r="N172" i="3" l="1"/>
  <c r="C172" i="3"/>
  <c r="J171" i="3"/>
  <c r="I171" i="3"/>
  <c r="L171" i="3"/>
  <c r="K171" i="3"/>
  <c r="D172" i="3"/>
  <c r="A173" i="3"/>
  <c r="H172" i="3"/>
  <c r="G172" i="3"/>
  <c r="E172" i="3"/>
  <c r="F172" i="3"/>
  <c r="B172" i="3"/>
  <c r="N173" i="3" l="1"/>
  <c r="C173" i="3"/>
  <c r="L172" i="3"/>
  <c r="K172" i="3"/>
  <c r="D173" i="3"/>
  <c r="G173" i="3"/>
  <c r="H173" i="3"/>
  <c r="B173" i="3"/>
  <c r="F173" i="3"/>
  <c r="A174" i="3"/>
  <c r="E173" i="3"/>
  <c r="J172" i="3"/>
  <c r="I172" i="3"/>
  <c r="N174" i="3" l="1"/>
  <c r="C174" i="3"/>
  <c r="L173" i="3"/>
  <c r="K173" i="3"/>
  <c r="J173" i="3"/>
  <c r="I173" i="3"/>
  <c r="D174" i="3"/>
  <c r="B174" i="3"/>
  <c r="G174" i="3"/>
  <c r="F174" i="3"/>
  <c r="A175" i="3"/>
  <c r="E174" i="3"/>
  <c r="H174" i="3"/>
  <c r="C175" i="3" l="1"/>
  <c r="N175" i="3"/>
  <c r="L174" i="3"/>
  <c r="K174" i="3"/>
  <c r="J174" i="3"/>
  <c r="I174" i="3"/>
  <c r="H175" i="3"/>
  <c r="G175" i="3"/>
  <c r="F175" i="3"/>
  <c r="E175" i="3"/>
  <c r="B175" i="3"/>
  <c r="D175" i="3"/>
  <c r="A176" i="3"/>
  <c r="C176" i="3" l="1"/>
  <c r="N176" i="3"/>
  <c r="K175" i="3"/>
  <c r="L175" i="3"/>
  <c r="F176" i="3"/>
  <c r="H176" i="3"/>
  <c r="B176" i="3"/>
  <c r="D176" i="3"/>
  <c r="A177" i="3"/>
  <c r="G176" i="3"/>
  <c r="E176" i="3"/>
  <c r="J175" i="3"/>
  <c r="I175" i="3"/>
  <c r="N177" i="3" l="1"/>
  <c r="C177" i="3"/>
  <c r="L176" i="3"/>
  <c r="K176" i="3"/>
  <c r="J176" i="3"/>
  <c r="I176" i="3"/>
  <c r="F177" i="3"/>
  <c r="E177" i="3"/>
  <c r="A178" i="3"/>
  <c r="D177" i="3"/>
  <c r="G177" i="3"/>
  <c r="H177" i="3"/>
  <c r="B177" i="3"/>
  <c r="N178" i="3" l="1"/>
  <c r="C178" i="3"/>
  <c r="D178" i="3"/>
  <c r="G178" i="3"/>
  <c r="F178" i="3"/>
  <c r="E178" i="3"/>
  <c r="H178" i="3"/>
  <c r="B178" i="3"/>
  <c r="A179" i="3"/>
  <c r="I177" i="3"/>
  <c r="J177" i="3"/>
  <c r="L177" i="3"/>
  <c r="K177" i="3"/>
  <c r="N179" i="3" l="1"/>
  <c r="C179" i="3"/>
  <c r="L178" i="3"/>
  <c r="K178" i="3"/>
  <c r="J178" i="3"/>
  <c r="I178" i="3"/>
  <c r="H179" i="3"/>
  <c r="G179" i="3"/>
  <c r="A180" i="3"/>
  <c r="B179" i="3"/>
  <c r="F179" i="3"/>
  <c r="E179" i="3"/>
  <c r="D179" i="3"/>
  <c r="N180" i="3" l="1"/>
  <c r="C180" i="3"/>
  <c r="F180" i="3"/>
  <c r="A181" i="3"/>
  <c r="H180" i="3"/>
  <c r="D180" i="3"/>
  <c r="G180" i="3"/>
  <c r="E180" i="3"/>
  <c r="B180" i="3"/>
  <c r="L179" i="3"/>
  <c r="K179" i="3"/>
  <c r="J179" i="3"/>
  <c r="I179" i="3"/>
  <c r="N181" i="3" l="1"/>
  <c r="C181" i="3"/>
  <c r="J180" i="3"/>
  <c r="I180" i="3"/>
  <c r="L180" i="3"/>
  <c r="K180" i="3"/>
  <c r="H181" i="3"/>
  <c r="B181" i="3"/>
  <c r="E181" i="3"/>
  <c r="D181" i="3"/>
  <c r="G181" i="3"/>
  <c r="F181" i="3"/>
  <c r="A182" i="3"/>
  <c r="N182" i="3" l="1"/>
  <c r="C182" i="3"/>
  <c r="E182" i="3"/>
  <c r="H182" i="3"/>
  <c r="D182" i="3"/>
  <c r="G182" i="3"/>
  <c r="B182" i="3"/>
  <c r="A183" i="3"/>
  <c r="F182" i="3"/>
  <c r="L181" i="3"/>
  <c r="K181" i="3"/>
  <c r="I181" i="3"/>
  <c r="J181" i="3"/>
  <c r="C183" i="3" l="1"/>
  <c r="N183" i="3"/>
  <c r="F183" i="3"/>
  <c r="E183" i="3"/>
  <c r="D183" i="3"/>
  <c r="A184" i="3"/>
  <c r="B183" i="3"/>
  <c r="H183" i="3"/>
  <c r="G183" i="3"/>
  <c r="L182" i="3"/>
  <c r="K182" i="3"/>
  <c r="J182" i="3"/>
  <c r="I182" i="3"/>
  <c r="N184" i="3" l="1"/>
  <c r="C184" i="3"/>
  <c r="K183" i="3"/>
  <c r="L183" i="3"/>
  <c r="D184" i="3"/>
  <c r="A185" i="3"/>
  <c r="H184" i="3"/>
  <c r="G184" i="3"/>
  <c r="F184" i="3"/>
  <c r="E184" i="3"/>
  <c r="B184" i="3"/>
  <c r="J183" i="3"/>
  <c r="I183" i="3"/>
  <c r="N185" i="3" l="1"/>
  <c r="C185" i="3"/>
  <c r="L184" i="3"/>
  <c r="K184" i="3"/>
  <c r="F185" i="3"/>
  <c r="D185" i="3"/>
  <c r="A186" i="3"/>
  <c r="E185" i="3"/>
  <c r="G185" i="3"/>
  <c r="H185" i="3"/>
  <c r="B185" i="3"/>
  <c r="J184" i="3"/>
  <c r="I184" i="3"/>
  <c r="N186" i="3" l="1"/>
  <c r="C186" i="3"/>
  <c r="D186" i="3"/>
  <c r="A187" i="3"/>
  <c r="H186" i="3"/>
  <c r="G186" i="3"/>
  <c r="F186" i="3"/>
  <c r="B186" i="3"/>
  <c r="E186" i="3"/>
  <c r="L185" i="3"/>
  <c r="K185" i="3"/>
  <c r="J185" i="3"/>
  <c r="I185" i="3"/>
  <c r="N187" i="3" l="1"/>
  <c r="C187" i="3"/>
  <c r="L186" i="3"/>
  <c r="K186" i="3"/>
  <c r="H187" i="3"/>
  <c r="B187" i="3"/>
  <c r="F187" i="3"/>
  <c r="A188" i="3"/>
  <c r="G187" i="3"/>
  <c r="E187" i="3"/>
  <c r="D187" i="3"/>
  <c r="J186" i="3"/>
  <c r="I186" i="3"/>
  <c r="N188" i="3" l="1"/>
  <c r="C188" i="3"/>
  <c r="F188" i="3"/>
  <c r="G188" i="3"/>
  <c r="E188" i="3"/>
  <c r="D188" i="3"/>
  <c r="B188" i="3"/>
  <c r="H188" i="3"/>
  <c r="A189" i="3"/>
  <c r="L187" i="3"/>
  <c r="K187" i="3"/>
  <c r="J187" i="3"/>
  <c r="I187" i="3"/>
  <c r="N189" i="3" l="1"/>
  <c r="C189" i="3"/>
  <c r="H189" i="3"/>
  <c r="B189" i="3"/>
  <c r="E189" i="3"/>
  <c r="F189" i="3"/>
  <c r="A190" i="3"/>
  <c r="D189" i="3"/>
  <c r="G189" i="3"/>
  <c r="K188" i="3"/>
  <c r="L188" i="3"/>
  <c r="J188" i="3"/>
  <c r="I188" i="3"/>
  <c r="N190" i="3" l="1"/>
  <c r="C190" i="3"/>
  <c r="E190" i="3"/>
  <c r="D190" i="3"/>
  <c r="H190" i="3"/>
  <c r="B190" i="3"/>
  <c r="G190" i="3"/>
  <c r="F190" i="3"/>
  <c r="A191" i="3"/>
  <c r="I189" i="3"/>
  <c r="J189" i="3"/>
  <c r="L189" i="3"/>
  <c r="K189" i="3"/>
  <c r="C191" i="3" l="1"/>
  <c r="N191" i="3"/>
  <c r="D191" i="3"/>
  <c r="F191" i="3"/>
  <c r="E191" i="3"/>
  <c r="A192" i="3"/>
  <c r="H191" i="3"/>
  <c r="B191" i="3"/>
  <c r="G191" i="3"/>
  <c r="L190" i="3"/>
  <c r="K190" i="3"/>
  <c r="J190" i="3"/>
  <c r="I190" i="3"/>
  <c r="N192" i="3" l="1"/>
  <c r="C192" i="3"/>
  <c r="L191" i="3"/>
  <c r="K191" i="3"/>
  <c r="J191" i="3"/>
  <c r="I191" i="3"/>
  <c r="G192" i="3"/>
  <c r="E192" i="3"/>
  <c r="F192" i="3"/>
  <c r="B192" i="3"/>
  <c r="D192" i="3"/>
  <c r="H192" i="3"/>
  <c r="A193" i="3"/>
  <c r="C193" i="3" l="1"/>
  <c r="N193" i="3"/>
  <c r="F193" i="3"/>
  <c r="D193" i="3"/>
  <c r="H193" i="3"/>
  <c r="B193" i="3"/>
  <c r="A194" i="3"/>
  <c r="E193" i="3"/>
  <c r="G193" i="3"/>
  <c r="J192" i="3"/>
  <c r="I192" i="3"/>
  <c r="L192" i="3"/>
  <c r="K192" i="3"/>
  <c r="N194" i="3" l="1"/>
  <c r="C194" i="3"/>
  <c r="L193" i="3"/>
  <c r="K193" i="3"/>
  <c r="J193" i="3"/>
  <c r="I193" i="3"/>
  <c r="B194" i="3"/>
  <c r="G194" i="3"/>
  <c r="F194" i="3"/>
  <c r="E194" i="3"/>
  <c r="D194" i="3"/>
  <c r="H194" i="3"/>
  <c r="A195" i="3"/>
  <c r="N195" i="3" l="1"/>
  <c r="C195" i="3"/>
  <c r="J194" i="3"/>
  <c r="I194" i="3"/>
  <c r="F195" i="3"/>
  <c r="A196" i="3"/>
  <c r="H195" i="3"/>
  <c r="B195" i="3"/>
  <c r="G195" i="3"/>
  <c r="E195" i="3"/>
  <c r="D195" i="3"/>
  <c r="K194" i="3"/>
  <c r="L194" i="3"/>
  <c r="N196" i="3" l="1"/>
  <c r="C196" i="3"/>
  <c r="H196" i="3"/>
  <c r="G196" i="3"/>
  <c r="E196" i="3"/>
  <c r="F196" i="3"/>
  <c r="B196" i="3"/>
  <c r="D196" i="3"/>
  <c r="A197" i="3"/>
  <c r="L195" i="3"/>
  <c r="K195" i="3"/>
  <c r="J195" i="3"/>
  <c r="I195" i="3"/>
  <c r="N197" i="3" l="1"/>
  <c r="C197" i="3"/>
  <c r="J196" i="3"/>
  <c r="I196" i="3"/>
  <c r="D197" i="3"/>
  <c r="H197" i="3"/>
  <c r="B197" i="3"/>
  <c r="G197" i="3"/>
  <c r="A198" i="3"/>
  <c r="E197" i="3"/>
  <c r="F197" i="3"/>
  <c r="L196" i="3"/>
  <c r="K196" i="3"/>
  <c r="N198" i="3" l="1"/>
  <c r="C198" i="3"/>
  <c r="L197" i="3"/>
  <c r="K197" i="3"/>
  <c r="I197" i="3"/>
  <c r="J197" i="3"/>
  <c r="B198" i="3"/>
  <c r="G198" i="3"/>
  <c r="A199" i="3"/>
  <c r="D198" i="3"/>
  <c r="E198" i="3"/>
  <c r="H198" i="3"/>
  <c r="F198" i="3"/>
  <c r="C199" i="3" l="1"/>
  <c r="N199" i="3"/>
  <c r="J198" i="3"/>
  <c r="I198" i="3"/>
  <c r="E199" i="3"/>
  <c r="D199" i="3"/>
  <c r="H199" i="3"/>
  <c r="F199" i="3"/>
  <c r="B199" i="3"/>
  <c r="G199" i="3"/>
  <c r="A200" i="3"/>
  <c r="K198" i="3"/>
  <c r="L198" i="3"/>
  <c r="C200" i="3" l="1"/>
  <c r="N200" i="3"/>
  <c r="K199" i="3"/>
  <c r="L199" i="3"/>
  <c r="B200" i="3"/>
  <c r="A201" i="3"/>
  <c r="F200" i="3"/>
  <c r="H200" i="3"/>
  <c r="G200" i="3"/>
  <c r="D200" i="3"/>
  <c r="E200" i="3"/>
  <c r="J199" i="3"/>
  <c r="I199" i="3"/>
  <c r="C201" i="3" l="1"/>
  <c r="N201" i="3"/>
  <c r="J200" i="3"/>
  <c r="I200" i="3"/>
  <c r="L200" i="3"/>
  <c r="K200" i="3"/>
  <c r="H201" i="3"/>
  <c r="B201" i="3"/>
  <c r="F201" i="3"/>
  <c r="D201" i="3"/>
  <c r="A202" i="3"/>
  <c r="E201" i="3"/>
  <c r="G201" i="3"/>
  <c r="N202" i="3" l="1"/>
  <c r="C202" i="3"/>
  <c r="J201" i="3"/>
  <c r="I201" i="3"/>
  <c r="K201" i="3"/>
  <c r="L201" i="3"/>
  <c r="D202" i="3"/>
  <c r="H202" i="3"/>
  <c r="B202" i="3"/>
  <c r="G202" i="3"/>
  <c r="F202" i="3"/>
  <c r="A203" i="3"/>
  <c r="E202" i="3"/>
  <c r="N203" i="3" l="1"/>
  <c r="C203" i="3"/>
  <c r="L202" i="3"/>
  <c r="K202" i="3"/>
  <c r="J202" i="3"/>
  <c r="I202" i="3"/>
  <c r="H203" i="3"/>
  <c r="B203" i="3"/>
  <c r="G203" i="3"/>
  <c r="E203" i="3"/>
  <c r="D203" i="3"/>
  <c r="A204" i="3"/>
  <c r="F203" i="3"/>
  <c r="N204" i="3" l="1"/>
  <c r="C204" i="3"/>
  <c r="J203" i="3"/>
  <c r="I203" i="3"/>
  <c r="K203" i="3"/>
  <c r="L203" i="3"/>
  <c r="H204" i="3"/>
  <c r="G204" i="3"/>
  <c r="F204" i="3"/>
  <c r="E204" i="3"/>
  <c r="B204" i="3"/>
  <c r="D204" i="3"/>
  <c r="A205" i="3"/>
  <c r="N205" i="3" l="1"/>
  <c r="C205" i="3"/>
  <c r="J204" i="3"/>
  <c r="I204" i="3"/>
  <c r="D205" i="3"/>
  <c r="G205" i="3"/>
  <c r="H205" i="3"/>
  <c r="B205" i="3"/>
  <c r="F205" i="3"/>
  <c r="A206" i="3"/>
  <c r="E205" i="3"/>
  <c r="L204" i="3"/>
  <c r="K204" i="3"/>
  <c r="N206" i="3" l="1"/>
  <c r="C206" i="3"/>
  <c r="J205" i="3"/>
  <c r="I205" i="3"/>
  <c r="L205" i="3"/>
  <c r="K205" i="3"/>
  <c r="B206" i="3"/>
  <c r="G206" i="3"/>
  <c r="E206" i="3"/>
  <c r="H206" i="3"/>
  <c r="F206" i="3"/>
  <c r="A207" i="3"/>
  <c r="D206" i="3"/>
  <c r="C207" i="3" l="1"/>
  <c r="N207" i="3"/>
  <c r="J206" i="3"/>
  <c r="I206" i="3"/>
  <c r="E207" i="3"/>
  <c r="B207" i="3"/>
  <c r="G207" i="3"/>
  <c r="A208" i="3"/>
  <c r="D207" i="3"/>
  <c r="H207" i="3"/>
  <c r="F207" i="3"/>
  <c r="L206" i="3"/>
  <c r="K206" i="3"/>
  <c r="N208" i="3" l="1"/>
  <c r="C208" i="3"/>
  <c r="J207" i="3"/>
  <c r="I207" i="3"/>
  <c r="H208" i="3"/>
  <c r="G208" i="3"/>
  <c r="F208" i="3"/>
  <c r="E208" i="3"/>
  <c r="B208" i="3"/>
  <c r="A209" i="3"/>
  <c r="C209" i="3" s="1"/>
  <c r="D208" i="3"/>
  <c r="L207" i="3"/>
  <c r="K207" i="3"/>
  <c r="J208" i="3" l="1"/>
  <c r="I208" i="3"/>
  <c r="L208" i="3"/>
  <c r="K208" i="3"/>
  <c r="D209" i="3"/>
  <c r="G209" i="3"/>
  <c r="H209" i="3"/>
  <c r="B209" i="3"/>
  <c r="A210" i="3"/>
  <c r="C210" i="3" s="1"/>
  <c r="E209" i="3"/>
  <c r="F209" i="3"/>
  <c r="I209" i="3" l="1"/>
  <c r="J209" i="3"/>
  <c r="L209" i="3"/>
  <c r="K209" i="3"/>
  <c r="B210" i="3"/>
  <c r="G210" i="3"/>
  <c r="D210" i="3"/>
  <c r="F210" i="3"/>
  <c r="A211" i="3"/>
  <c r="C211" i="3" s="1"/>
  <c r="E210" i="3"/>
  <c r="H210" i="3"/>
  <c r="L210" i="3" l="1"/>
  <c r="K210" i="3"/>
  <c r="J210" i="3"/>
  <c r="I210" i="3"/>
  <c r="B211" i="3"/>
  <c r="G211" i="3"/>
  <c r="H211" i="3"/>
  <c r="D211" i="3"/>
  <c r="A212" i="3"/>
  <c r="C212" i="3" s="1"/>
  <c r="F211" i="3"/>
  <c r="E211" i="3"/>
  <c r="L211" i="3" l="1"/>
  <c r="K211" i="3"/>
  <c r="J211" i="3"/>
  <c r="I211" i="3"/>
  <c r="D212" i="3"/>
  <c r="E212" i="3"/>
  <c r="F212" i="3"/>
  <c r="H212" i="3"/>
  <c r="G212" i="3"/>
  <c r="B212" i="3"/>
  <c r="A213" i="3"/>
  <c r="C213" i="3" s="1"/>
  <c r="J212" i="3" l="1"/>
  <c r="I212" i="3"/>
  <c r="D213" i="3"/>
  <c r="F213" i="3"/>
  <c r="A214" i="3"/>
  <c r="C214" i="3" s="1"/>
  <c r="E213" i="3"/>
  <c r="G213" i="3"/>
  <c r="H213" i="3"/>
  <c r="B213" i="3"/>
  <c r="L212" i="3"/>
  <c r="K212" i="3"/>
  <c r="K213" i="3" l="1"/>
  <c r="L213" i="3"/>
  <c r="J213" i="3"/>
  <c r="I213" i="3"/>
  <c r="G214" i="3"/>
  <c r="D214" i="3"/>
  <c r="F214" i="3"/>
  <c r="H214" i="3"/>
  <c r="B214" i="3"/>
  <c r="A215" i="3"/>
  <c r="C215" i="3" s="1"/>
  <c r="E214" i="3"/>
  <c r="J214" i="3" l="1"/>
  <c r="I214" i="3"/>
  <c r="D215" i="3"/>
  <c r="H215" i="3"/>
  <c r="B215" i="3"/>
  <c r="G215" i="3"/>
  <c r="F215" i="3"/>
  <c r="E215" i="3"/>
  <c r="L214" i="3"/>
  <c r="K214" i="3"/>
  <c r="K215" i="3" l="1"/>
  <c r="L215" i="3"/>
  <c r="J215" i="3"/>
  <c r="I215" i="3"/>
</calcChain>
</file>

<file path=xl/sharedStrings.xml><?xml version="1.0" encoding="utf-8"?>
<sst xmlns="http://schemas.openxmlformats.org/spreadsheetml/2006/main" count="61" uniqueCount="26">
  <si>
    <t>a</t>
  </si>
  <si>
    <t>c TlnT</t>
  </si>
  <si>
    <t>b T</t>
  </si>
  <si>
    <t>d T^2</t>
  </si>
  <si>
    <t>e T^3</t>
  </si>
  <si>
    <t>f 1/T</t>
  </si>
  <si>
    <t>g T^7</t>
  </si>
  <si>
    <t>h T^-9</t>
  </si>
  <si>
    <t>T hi/lo</t>
  </si>
  <si>
    <t>Pt fcc</t>
  </si>
  <si>
    <t>Pt bcc</t>
  </si>
  <si>
    <t>Pt liq</t>
  </si>
  <si>
    <t>Fe fcc</t>
  </si>
  <si>
    <t>Fe bcc alpha</t>
  </si>
  <si>
    <t>Fe HCP</t>
  </si>
  <si>
    <t>Fe liq</t>
  </si>
  <si>
    <t>Delta G</t>
  </si>
  <si>
    <t>liq-fcc Fe</t>
  </si>
  <si>
    <t>liq-bcc Fe</t>
  </si>
  <si>
    <t>liq-fcc Pt</t>
  </si>
  <si>
    <t>liq bcc ptt</t>
  </si>
  <si>
    <t>Stable Fe phase</t>
  </si>
  <si>
    <t>Tmag</t>
  </si>
  <si>
    <t>B0</t>
  </si>
  <si>
    <t>D</t>
  </si>
  <si>
    <t>Fe bcc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</si>
</sst>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0E+00"/>
    <numFmt numFmtId="165" formatCode="0.000"/>
    <numFmt numFmtId="166" formatCode="0.0000"/>
    <numFmt numFmtId="167" formatCode="0.00000E+00"/>
    <numFmt numFmtId="168" formatCode="0.0"/>
    <numFmt numFmtId="169" formatCode="0.00000000"/>
    <numFmt numFmtId="170" formatCode="0.000000E+00"/>
  </numFmts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0" borderId="0" xfId="0" applyNumberFormat="1"/>
    <xf numFmtId="11" fontId="0" fillId="0" borderId="0" xfId="0" applyNumberFormat="1" applyAlignment="1">
      <alignment wrapText="1"/>
    </xf>
    <xf numFmtId="11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" fontId="0" fillId="0" borderId="0" xfId="0" applyNumberFormat="1"/>
    <xf numFmtId="164" fontId="0" fillId="2" borderId="0" xfId="0" applyNumberFormat="1" applyFill="1"/>
    <xf numFmtId="0" fontId="0" fillId="2" borderId="0" xfId="0" applyFill="1"/>
    <xf numFmtId="166" fontId="0" fillId="2" borderId="0" xfId="0" applyNumberFormat="1" applyFill="1"/>
    <xf numFmtId="169" fontId="0" fillId="2" borderId="0" xfId="0" applyNumberFormat="1" applyFill="1"/>
    <xf numFmtId="170" fontId="0" fillId="2" borderId="0" xfId="0" applyNumberFormat="1" applyFill="1" applyAlignment="1">
      <alignment wrapText="1"/>
    </xf>
    <xf numFmtId="165" fontId="0" fillId="2" borderId="0" xfId="0" applyNumberFormat="1" applyFill="1"/>
    <xf numFmtId="11" fontId="0" fillId="2" borderId="0" xfId="0" applyNumberFormat="1" applyFill="1"/>
    <xf numFmtId="170" fontId="0" fillId="2" borderId="0" xfId="0" applyNumberFormat="1" applyFill="1"/>
    <xf numFmtId="17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7188297197285071E-2"/>
          <c:y val="5.9884928340255363E-2"/>
          <c:w val="0.9079394389440868"/>
          <c:h val="0.8753376059639409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Sheet1!$A$25:$A$85</c:f>
              <c:numCache>
                <c:formatCode>General</c:formatCode>
                <c:ptCount val="61"/>
                <c:pt idx="0">
                  <c:v>600</c:v>
                </c:pt>
                <c:pt idx="1">
                  <c:v>610</c:v>
                </c:pt>
                <c:pt idx="2">
                  <c:v>620</c:v>
                </c:pt>
                <c:pt idx="3">
                  <c:v>630</c:v>
                </c:pt>
                <c:pt idx="4">
                  <c:v>640</c:v>
                </c:pt>
                <c:pt idx="5">
                  <c:v>650</c:v>
                </c:pt>
                <c:pt idx="6">
                  <c:v>660</c:v>
                </c:pt>
                <c:pt idx="7">
                  <c:v>670</c:v>
                </c:pt>
                <c:pt idx="8">
                  <c:v>680</c:v>
                </c:pt>
                <c:pt idx="9">
                  <c:v>690</c:v>
                </c:pt>
                <c:pt idx="10">
                  <c:v>700</c:v>
                </c:pt>
                <c:pt idx="11">
                  <c:v>710</c:v>
                </c:pt>
                <c:pt idx="12">
                  <c:v>720</c:v>
                </c:pt>
                <c:pt idx="13">
                  <c:v>730</c:v>
                </c:pt>
                <c:pt idx="14">
                  <c:v>740</c:v>
                </c:pt>
                <c:pt idx="15">
                  <c:v>750</c:v>
                </c:pt>
                <c:pt idx="16">
                  <c:v>760</c:v>
                </c:pt>
                <c:pt idx="17">
                  <c:v>770</c:v>
                </c:pt>
                <c:pt idx="18">
                  <c:v>780</c:v>
                </c:pt>
                <c:pt idx="19">
                  <c:v>790</c:v>
                </c:pt>
                <c:pt idx="20">
                  <c:v>800</c:v>
                </c:pt>
                <c:pt idx="21">
                  <c:v>810</c:v>
                </c:pt>
                <c:pt idx="22">
                  <c:v>820</c:v>
                </c:pt>
                <c:pt idx="23">
                  <c:v>830</c:v>
                </c:pt>
                <c:pt idx="24">
                  <c:v>840</c:v>
                </c:pt>
                <c:pt idx="25">
                  <c:v>850</c:v>
                </c:pt>
                <c:pt idx="26">
                  <c:v>860</c:v>
                </c:pt>
                <c:pt idx="27">
                  <c:v>870</c:v>
                </c:pt>
                <c:pt idx="28">
                  <c:v>880</c:v>
                </c:pt>
                <c:pt idx="29">
                  <c:v>890</c:v>
                </c:pt>
                <c:pt idx="30">
                  <c:v>900</c:v>
                </c:pt>
                <c:pt idx="31">
                  <c:v>910</c:v>
                </c:pt>
                <c:pt idx="32">
                  <c:v>920</c:v>
                </c:pt>
                <c:pt idx="33">
                  <c:v>930</c:v>
                </c:pt>
                <c:pt idx="34">
                  <c:v>940</c:v>
                </c:pt>
                <c:pt idx="35">
                  <c:v>950</c:v>
                </c:pt>
                <c:pt idx="36">
                  <c:v>960</c:v>
                </c:pt>
                <c:pt idx="37">
                  <c:v>970</c:v>
                </c:pt>
                <c:pt idx="38">
                  <c:v>980</c:v>
                </c:pt>
                <c:pt idx="39">
                  <c:v>990</c:v>
                </c:pt>
                <c:pt idx="40">
                  <c:v>1000</c:v>
                </c:pt>
                <c:pt idx="41">
                  <c:v>1010</c:v>
                </c:pt>
                <c:pt idx="42">
                  <c:v>1020</c:v>
                </c:pt>
                <c:pt idx="43">
                  <c:v>1030</c:v>
                </c:pt>
                <c:pt idx="44">
                  <c:v>1040</c:v>
                </c:pt>
                <c:pt idx="45">
                  <c:v>1050</c:v>
                </c:pt>
                <c:pt idx="46">
                  <c:v>1060</c:v>
                </c:pt>
                <c:pt idx="47">
                  <c:v>1070</c:v>
                </c:pt>
                <c:pt idx="48">
                  <c:v>1080</c:v>
                </c:pt>
                <c:pt idx="49">
                  <c:v>1090</c:v>
                </c:pt>
                <c:pt idx="50">
                  <c:v>1100</c:v>
                </c:pt>
                <c:pt idx="51">
                  <c:v>1110</c:v>
                </c:pt>
                <c:pt idx="52">
                  <c:v>1120</c:v>
                </c:pt>
                <c:pt idx="53">
                  <c:v>1130</c:v>
                </c:pt>
                <c:pt idx="54">
                  <c:v>1140</c:v>
                </c:pt>
                <c:pt idx="55">
                  <c:v>1150</c:v>
                </c:pt>
                <c:pt idx="56">
                  <c:v>1160</c:v>
                </c:pt>
                <c:pt idx="57">
                  <c:v>1170</c:v>
                </c:pt>
                <c:pt idx="58">
                  <c:v>1180</c:v>
                </c:pt>
                <c:pt idx="59">
                  <c:v>1190</c:v>
                </c:pt>
                <c:pt idx="60">
                  <c:v>1200</c:v>
                </c:pt>
              </c:numCache>
            </c:numRef>
          </c:xVal>
          <c:yVal>
            <c:numRef>
              <c:f>Sheet1!$I$25:$I$85</c:f>
              <c:numCache>
                <c:formatCode>General</c:formatCode>
                <c:ptCount val="61"/>
                <c:pt idx="0">
                  <c:v>8781.9305812773382</c:v>
                </c:pt>
                <c:pt idx="1">
                  <c:v>8710.9336577792747</c:v>
                </c:pt>
                <c:pt idx="2">
                  <c:v>8639.9959630430949</c:v>
                </c:pt>
                <c:pt idx="3">
                  <c:v>8569.1143454969842</c:v>
                </c:pt>
                <c:pt idx="4">
                  <c:v>8498.2857427656763</c:v>
                </c:pt>
                <c:pt idx="5">
                  <c:v>8427.5071767816971</c:v>
                </c:pt>
                <c:pt idx="6">
                  <c:v>8356.7757491638149</c:v>
                </c:pt>
                <c:pt idx="7">
                  <c:v>8286.0886368409901</c:v>
                </c:pt>
                <c:pt idx="8">
                  <c:v>8215.4430879026313</c:v>
                </c:pt>
                <c:pt idx="9">
                  <c:v>8144.8364176573814</c:v>
                </c:pt>
                <c:pt idx="10">
                  <c:v>8074.266004884299</c:v>
                </c:pt>
                <c:pt idx="11">
                  <c:v>8003.7292882615238</c:v>
                </c:pt>
                <c:pt idx="12">
                  <c:v>7933.2237629589799</c:v>
                </c:pt>
                <c:pt idx="13">
                  <c:v>7862.746977382496</c:v>
                </c:pt>
                <c:pt idx="14">
                  <c:v>7792.2965300580217</c:v>
                </c:pt>
                <c:pt idx="15">
                  <c:v>7721.8700666453988</c:v>
                </c:pt>
                <c:pt idx="16">
                  <c:v>7651.4652770718421</c:v>
                </c:pt>
                <c:pt idx="17">
                  <c:v>7581.0798927763535</c:v>
                </c:pt>
                <c:pt idx="18">
                  <c:v>7510.7116840566305</c:v>
                </c:pt>
                <c:pt idx="19">
                  <c:v>7440.3584575108907</c:v>
                </c:pt>
                <c:pt idx="20">
                  <c:v>7370.0180535676627</c:v>
                </c:pt>
                <c:pt idx="21">
                  <c:v>7299.6883440967067</c:v>
                </c:pt>
                <c:pt idx="22">
                  <c:v>7229.3672300950639</c:v>
                </c:pt>
                <c:pt idx="23">
                  <c:v>7159.0526394428125</c:v>
                </c:pt>
                <c:pt idx="24">
                  <c:v>7088.7425247227729</c:v>
                </c:pt>
                <c:pt idx="25">
                  <c:v>7018.4348611000278</c:v>
                </c:pt>
                <c:pt idx="26">
                  <c:v>6948.1276442555827</c:v>
                </c:pt>
                <c:pt idx="27">
                  <c:v>6877.8188883710391</c:v>
                </c:pt>
                <c:pt idx="28">
                  <c:v>6807.5066241596323</c:v>
                </c:pt>
                <c:pt idx="29">
                  <c:v>6737.1888969400352</c:v>
                </c:pt>
                <c:pt idx="30">
                  <c:v>6666.8637647493051</c:v>
                </c:pt>
                <c:pt idx="31">
                  <c:v>6596.5292964923756</c:v>
                </c:pt>
                <c:pt idx="32">
                  <c:v>6526.1835701240088</c:v>
                </c:pt>
                <c:pt idx="33">
                  <c:v>6455.8246708612205</c:v>
                </c:pt>
                <c:pt idx="34">
                  <c:v>6385.4506894228871</c:v>
                </c:pt>
                <c:pt idx="35">
                  <c:v>6315.0597202942881</c:v>
                </c:pt>
                <c:pt idx="36">
                  <c:v>6244.6498600143532</c:v>
                </c:pt>
                <c:pt idx="37">
                  <c:v>6174.2192054826664</c:v>
                </c:pt>
                <c:pt idx="38">
                  <c:v>6103.7658522850616</c:v>
                </c:pt>
                <c:pt idx="39">
                  <c:v>6033.2878930350198</c:v>
                </c:pt>
                <c:pt idx="40">
                  <c:v>5962.7834157294274</c:v>
                </c:pt>
                <c:pt idx="41">
                  <c:v>5892.2505021165271</c:v>
                </c:pt>
                <c:pt idx="42">
                  <c:v>5821.6872260746895</c:v>
                </c:pt>
                <c:pt idx="43">
                  <c:v>5751.0916520005703</c:v>
                </c:pt>
                <c:pt idx="44">
                  <c:v>5680.4618332042519</c:v>
                </c:pt>
                <c:pt idx="45">
                  <c:v>5609.7958103109777</c:v>
                </c:pt>
                <c:pt idx="46">
                  <c:v>5539.0916096674773</c:v>
                </c:pt>
                <c:pt idx="47">
                  <c:v>5468.347241751806</c:v>
                </c:pt>
                <c:pt idx="48">
                  <c:v>5397.5606995849957</c:v>
                </c:pt>
                <c:pt idx="49">
                  <c:v>5326.7299571444019</c:v>
                </c:pt>
                <c:pt idx="50">
                  <c:v>5255.8529677763581</c:v>
                </c:pt>
                <c:pt idx="51">
                  <c:v>5184.9276626077626</c:v>
                </c:pt>
                <c:pt idx="52">
                  <c:v>5113.9519489555096</c:v>
                </c:pt>
                <c:pt idx="53">
                  <c:v>5042.9237087326765</c:v>
                </c:pt>
                <c:pt idx="54">
                  <c:v>4971.8407968504689</c:v>
                </c:pt>
                <c:pt idx="55">
                  <c:v>4900.7010396152109</c:v>
                </c:pt>
                <c:pt idx="56">
                  <c:v>4829.5022331191067</c:v>
                </c:pt>
                <c:pt idx="57">
                  <c:v>4758.2421416246725</c:v>
                </c:pt>
                <c:pt idx="58">
                  <c:v>4686.9184959412014</c:v>
                </c:pt>
                <c:pt idx="59">
                  <c:v>4615.5289917932969</c:v>
                </c:pt>
                <c:pt idx="60">
                  <c:v>4544.0712881796935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004-E548-B3A2-F5D3C94E1FB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Sheet1!$A$25:$A$85</c:f>
              <c:numCache>
                <c:formatCode>General</c:formatCode>
                <c:ptCount val="61"/>
                <c:pt idx="0">
                  <c:v>600</c:v>
                </c:pt>
                <c:pt idx="1">
                  <c:v>610</c:v>
                </c:pt>
                <c:pt idx="2">
                  <c:v>620</c:v>
                </c:pt>
                <c:pt idx="3">
                  <c:v>630</c:v>
                </c:pt>
                <c:pt idx="4">
                  <c:v>640</c:v>
                </c:pt>
                <c:pt idx="5">
                  <c:v>650</c:v>
                </c:pt>
                <c:pt idx="6">
                  <c:v>660</c:v>
                </c:pt>
                <c:pt idx="7">
                  <c:v>670</c:v>
                </c:pt>
                <c:pt idx="8">
                  <c:v>680</c:v>
                </c:pt>
                <c:pt idx="9">
                  <c:v>690</c:v>
                </c:pt>
                <c:pt idx="10">
                  <c:v>700</c:v>
                </c:pt>
                <c:pt idx="11">
                  <c:v>710</c:v>
                </c:pt>
                <c:pt idx="12">
                  <c:v>720</c:v>
                </c:pt>
                <c:pt idx="13">
                  <c:v>730</c:v>
                </c:pt>
                <c:pt idx="14">
                  <c:v>740</c:v>
                </c:pt>
                <c:pt idx="15">
                  <c:v>750</c:v>
                </c:pt>
                <c:pt idx="16">
                  <c:v>760</c:v>
                </c:pt>
                <c:pt idx="17">
                  <c:v>770</c:v>
                </c:pt>
                <c:pt idx="18">
                  <c:v>780</c:v>
                </c:pt>
                <c:pt idx="19">
                  <c:v>790</c:v>
                </c:pt>
                <c:pt idx="20">
                  <c:v>800</c:v>
                </c:pt>
                <c:pt idx="21">
                  <c:v>810</c:v>
                </c:pt>
                <c:pt idx="22">
                  <c:v>820</c:v>
                </c:pt>
                <c:pt idx="23">
                  <c:v>830</c:v>
                </c:pt>
                <c:pt idx="24">
                  <c:v>840</c:v>
                </c:pt>
                <c:pt idx="25">
                  <c:v>850</c:v>
                </c:pt>
                <c:pt idx="26">
                  <c:v>860</c:v>
                </c:pt>
                <c:pt idx="27">
                  <c:v>870</c:v>
                </c:pt>
                <c:pt idx="28">
                  <c:v>880</c:v>
                </c:pt>
                <c:pt idx="29">
                  <c:v>890</c:v>
                </c:pt>
                <c:pt idx="30">
                  <c:v>900</c:v>
                </c:pt>
                <c:pt idx="31">
                  <c:v>910</c:v>
                </c:pt>
                <c:pt idx="32">
                  <c:v>920</c:v>
                </c:pt>
                <c:pt idx="33">
                  <c:v>930</c:v>
                </c:pt>
                <c:pt idx="34">
                  <c:v>940</c:v>
                </c:pt>
                <c:pt idx="35">
                  <c:v>950</c:v>
                </c:pt>
                <c:pt idx="36">
                  <c:v>960</c:v>
                </c:pt>
                <c:pt idx="37">
                  <c:v>970</c:v>
                </c:pt>
                <c:pt idx="38">
                  <c:v>980</c:v>
                </c:pt>
                <c:pt idx="39">
                  <c:v>990</c:v>
                </c:pt>
                <c:pt idx="40">
                  <c:v>1000</c:v>
                </c:pt>
                <c:pt idx="41">
                  <c:v>1010</c:v>
                </c:pt>
                <c:pt idx="42">
                  <c:v>1020</c:v>
                </c:pt>
                <c:pt idx="43">
                  <c:v>1030</c:v>
                </c:pt>
                <c:pt idx="44">
                  <c:v>1040</c:v>
                </c:pt>
                <c:pt idx="45">
                  <c:v>1050</c:v>
                </c:pt>
                <c:pt idx="46">
                  <c:v>1060</c:v>
                </c:pt>
                <c:pt idx="47">
                  <c:v>1070</c:v>
                </c:pt>
                <c:pt idx="48">
                  <c:v>1080</c:v>
                </c:pt>
                <c:pt idx="49">
                  <c:v>1090</c:v>
                </c:pt>
                <c:pt idx="50">
                  <c:v>1100</c:v>
                </c:pt>
                <c:pt idx="51">
                  <c:v>1110</c:v>
                </c:pt>
                <c:pt idx="52">
                  <c:v>1120</c:v>
                </c:pt>
                <c:pt idx="53">
                  <c:v>1130</c:v>
                </c:pt>
                <c:pt idx="54">
                  <c:v>1140</c:v>
                </c:pt>
                <c:pt idx="55">
                  <c:v>1150</c:v>
                </c:pt>
                <c:pt idx="56">
                  <c:v>1160</c:v>
                </c:pt>
                <c:pt idx="57">
                  <c:v>1170</c:v>
                </c:pt>
                <c:pt idx="58">
                  <c:v>1180</c:v>
                </c:pt>
                <c:pt idx="59">
                  <c:v>1190</c:v>
                </c:pt>
                <c:pt idx="60">
                  <c:v>1200</c:v>
                </c:pt>
              </c:numCache>
            </c:numRef>
          </c:xVal>
          <c:yVal>
            <c:numRef>
              <c:f>Sheet1!$J$25:$J$85</c:f>
              <c:numCache>
                <c:formatCode>0.00E+00</c:formatCode>
                <c:ptCount val="61"/>
                <c:pt idx="0">
                  <c:v>2585414.5396759068</c:v>
                </c:pt>
                <c:pt idx="1">
                  <c:v>1748703.2300171792</c:v>
                </c:pt>
                <c:pt idx="2">
                  <c:v>1192179.5373534525</c:v>
                </c:pt>
                <c:pt idx="3">
                  <c:v>819406.66353361518</c:v>
                </c:pt>
                <c:pt idx="4">
                  <c:v>567988.12573298172</c:v>
                </c:pt>
                <c:pt idx="5">
                  <c:v>397264.84632651147</c:v>
                </c:pt>
                <c:pt idx="6">
                  <c:v>280559.10284630896</c:v>
                </c:pt>
                <c:pt idx="7">
                  <c:v>200248.98507170679</c:v>
                </c:pt>
                <c:pt idx="8">
                  <c:v>144618.07859650234</c:v>
                </c:pt>
                <c:pt idx="9">
                  <c:v>105826.60725775064</c:v>
                </c:pt>
                <c:pt idx="10">
                  <c:v>78596.021465858081</c:v>
                </c:pt>
                <c:pt idx="11">
                  <c:v>59350.568971622342</c:v>
                </c:pt>
                <c:pt idx="12">
                  <c:v>45653.521938908525</c:v>
                </c:pt>
                <c:pt idx="13">
                  <c:v>35834.622956956111</c:v>
                </c:pt>
                <c:pt idx="14">
                  <c:v>28742.404514876751</c:v>
                </c:pt>
                <c:pt idx="15">
                  <c:v>23578.555425544211</c:v>
                </c:pt>
                <c:pt idx="16">
                  <c:v>19786.517346188146</c:v>
                </c:pt>
                <c:pt idx="17">
                  <c:v>16976.134192109657</c:v>
                </c:pt>
                <c:pt idx="18">
                  <c:v>14872.40622196814</c:v>
                </c:pt>
                <c:pt idx="19">
                  <c:v>13280.449775777139</c:v>
                </c:pt>
                <c:pt idx="20">
                  <c:v>12061.411249426808</c:v>
                </c:pt>
                <c:pt idx="21">
                  <c:v>11115.824911650121</c:v>
                </c:pt>
                <c:pt idx="22">
                  <c:v>10372.055404846778</c:v>
                </c:pt>
                <c:pt idx="23">
                  <c:v>9778.2311483926314</c:v>
                </c:pt>
                <c:pt idx="24">
                  <c:v>9296.5864083910565</c:v>
                </c:pt>
                <c:pt idx="25">
                  <c:v>8899.4734652287589</c:v>
                </c:pt>
                <c:pt idx="26">
                  <c:v>8566.5383643307432</c:v>
                </c:pt>
                <c:pt idx="27">
                  <c:v>8282.7112026190443</c:v>
                </c:pt>
                <c:pt idx="28">
                  <c:v>8036.7692764888743</c:v>
                </c:pt>
                <c:pt idx="29">
                  <c:v>7820.3049813505677</c:v>
                </c:pt>
                <c:pt idx="30">
                  <c:v>7626.9809890218348</c:v>
                </c:pt>
                <c:pt idx="31">
                  <c:v>7451.9902433658317</c:v>
                </c:pt>
                <c:pt idx="32">
                  <c:v>7291.6626353041029</c:v>
                </c:pt>
                <c:pt idx="33">
                  <c:v>7143.1771862717578</c:v>
                </c:pt>
                <c:pt idx="34">
                  <c:v>7004.3504588471005</c:v>
                </c:pt>
                <c:pt idx="35">
                  <c:v>6873.4802802808263</c:v>
                </c:pt>
                <c:pt idx="36">
                  <c:v>6749.2297775674087</c:v>
                </c:pt>
                <c:pt idx="37">
                  <c:v>6630.5409187689365</c:v>
                </c:pt>
                <c:pt idx="38">
                  <c:v>6516.5697452818495</c:v>
                </c:pt>
                <c:pt idx="39">
                  <c:v>6406.6376189757721</c:v>
                </c:pt>
                <c:pt idx="40">
                  <c:v>6300.1943448602251</c:v>
                </c:pt>
                <c:pt idx="41">
                  <c:v>6196.7901382504569</c:v>
                </c:pt>
                <c:pt idx="42">
                  <c:v>6096.054207904388</c:v>
                </c:pt>
                <c:pt idx="43">
                  <c:v>5997.6783099544555</c:v>
                </c:pt>
                <c:pt idx="44">
                  <c:v>5901.4040531585197</c:v>
                </c:pt>
                <c:pt idx="45">
                  <c:v>5807.0130478593928</c:v>
                </c:pt>
                <c:pt idx="46">
                  <c:v>5714.3192203908911</c:v>
                </c:pt>
                <c:pt idx="47">
                  <c:v>5623.1627839858702</c:v>
                </c:pt>
                <c:pt idx="48">
                  <c:v>5533.4054827218279</c:v>
                </c:pt>
                <c:pt idx="49">
                  <c:v>5444.9268183877139</c:v>
                </c:pt>
                <c:pt idx="50">
                  <c:v>5357.6210398673793</c:v>
                </c:pt>
                <c:pt idx="51">
                  <c:v>5271.3947268949851</c:v>
                </c:pt>
                <c:pt idx="52">
                  <c:v>5186.1648393665819</c:v>
                </c:pt>
                <c:pt idx="53">
                  <c:v>5101.8571331015628</c:v>
                </c:pt>
                <c:pt idx="54">
                  <c:v>5018.4048654794242</c:v>
                </c:pt>
                <c:pt idx="55">
                  <c:v>4935.747731530937</c:v>
                </c:pt>
                <c:pt idx="56">
                  <c:v>4853.8309841726514</c:v>
                </c:pt>
                <c:pt idx="57">
                  <c:v>4772.604702333374</c:v>
                </c:pt>
                <c:pt idx="58">
                  <c:v>4692.0231784691423</c:v>
                </c:pt>
                <c:pt idx="59">
                  <c:v>4612.0444029565115</c:v>
                </c:pt>
                <c:pt idx="60">
                  <c:v>4532.6296275054192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004-E548-B3A2-F5D3C94E1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4128351"/>
        <c:axId val="1784664911"/>
      </c:scatterChart>
      <c:valAx>
        <c:axId val="1784128351"/>
        <c:scaling>
          <c:orientation val="minMax"/>
          <c:min val="17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4664911"/>
        <c:crosses val="autoZero"/>
        <c:crossBetween val="midCat"/>
      </c:valAx>
      <c:valAx>
        <c:axId val="1784664911"/>
        <c:scaling>
          <c:orientation val="minMax"/>
          <c:min val="-3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41283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Sheet1!$A$25:$A$85</c:f>
              <c:numCache>
                <c:formatCode>General</c:formatCode>
                <c:ptCount val="61"/>
                <c:pt idx="0">
                  <c:v>600</c:v>
                </c:pt>
                <c:pt idx="1">
                  <c:v>610</c:v>
                </c:pt>
                <c:pt idx="2">
                  <c:v>620</c:v>
                </c:pt>
                <c:pt idx="3">
                  <c:v>630</c:v>
                </c:pt>
                <c:pt idx="4">
                  <c:v>640</c:v>
                </c:pt>
                <c:pt idx="5">
                  <c:v>650</c:v>
                </c:pt>
                <c:pt idx="6">
                  <c:v>660</c:v>
                </c:pt>
                <c:pt idx="7">
                  <c:v>670</c:v>
                </c:pt>
                <c:pt idx="8">
                  <c:v>680</c:v>
                </c:pt>
                <c:pt idx="9">
                  <c:v>690</c:v>
                </c:pt>
                <c:pt idx="10">
                  <c:v>700</c:v>
                </c:pt>
                <c:pt idx="11">
                  <c:v>710</c:v>
                </c:pt>
                <c:pt idx="12">
                  <c:v>720</c:v>
                </c:pt>
                <c:pt idx="13">
                  <c:v>730</c:v>
                </c:pt>
                <c:pt idx="14">
                  <c:v>740</c:v>
                </c:pt>
                <c:pt idx="15">
                  <c:v>750</c:v>
                </c:pt>
                <c:pt idx="16">
                  <c:v>760</c:v>
                </c:pt>
                <c:pt idx="17">
                  <c:v>770</c:v>
                </c:pt>
                <c:pt idx="18">
                  <c:v>780</c:v>
                </c:pt>
                <c:pt idx="19">
                  <c:v>790</c:v>
                </c:pt>
                <c:pt idx="20">
                  <c:v>800</c:v>
                </c:pt>
                <c:pt idx="21">
                  <c:v>810</c:v>
                </c:pt>
                <c:pt idx="22">
                  <c:v>820</c:v>
                </c:pt>
                <c:pt idx="23">
                  <c:v>830</c:v>
                </c:pt>
                <c:pt idx="24">
                  <c:v>840</c:v>
                </c:pt>
                <c:pt idx="25">
                  <c:v>850</c:v>
                </c:pt>
                <c:pt idx="26">
                  <c:v>860</c:v>
                </c:pt>
                <c:pt idx="27">
                  <c:v>870</c:v>
                </c:pt>
                <c:pt idx="28">
                  <c:v>880</c:v>
                </c:pt>
                <c:pt idx="29">
                  <c:v>890</c:v>
                </c:pt>
                <c:pt idx="30">
                  <c:v>900</c:v>
                </c:pt>
                <c:pt idx="31">
                  <c:v>910</c:v>
                </c:pt>
                <c:pt idx="32">
                  <c:v>920</c:v>
                </c:pt>
                <c:pt idx="33">
                  <c:v>930</c:v>
                </c:pt>
                <c:pt idx="34">
                  <c:v>940</c:v>
                </c:pt>
                <c:pt idx="35">
                  <c:v>950</c:v>
                </c:pt>
                <c:pt idx="36">
                  <c:v>960</c:v>
                </c:pt>
                <c:pt idx="37">
                  <c:v>970</c:v>
                </c:pt>
                <c:pt idx="38">
                  <c:v>980</c:v>
                </c:pt>
                <c:pt idx="39">
                  <c:v>990</c:v>
                </c:pt>
                <c:pt idx="40">
                  <c:v>1000</c:v>
                </c:pt>
                <c:pt idx="41">
                  <c:v>1010</c:v>
                </c:pt>
                <c:pt idx="42">
                  <c:v>1020</c:v>
                </c:pt>
                <c:pt idx="43">
                  <c:v>1030</c:v>
                </c:pt>
                <c:pt idx="44">
                  <c:v>1040</c:v>
                </c:pt>
                <c:pt idx="45">
                  <c:v>1050</c:v>
                </c:pt>
                <c:pt idx="46">
                  <c:v>1060</c:v>
                </c:pt>
                <c:pt idx="47">
                  <c:v>1070</c:v>
                </c:pt>
                <c:pt idx="48">
                  <c:v>1080</c:v>
                </c:pt>
                <c:pt idx="49">
                  <c:v>1090</c:v>
                </c:pt>
                <c:pt idx="50">
                  <c:v>1100</c:v>
                </c:pt>
                <c:pt idx="51">
                  <c:v>1110</c:v>
                </c:pt>
                <c:pt idx="52">
                  <c:v>1120</c:v>
                </c:pt>
                <c:pt idx="53">
                  <c:v>1130</c:v>
                </c:pt>
                <c:pt idx="54">
                  <c:v>1140</c:v>
                </c:pt>
                <c:pt idx="55">
                  <c:v>1150</c:v>
                </c:pt>
                <c:pt idx="56">
                  <c:v>1160</c:v>
                </c:pt>
                <c:pt idx="57">
                  <c:v>1170</c:v>
                </c:pt>
                <c:pt idx="58">
                  <c:v>1180</c:v>
                </c:pt>
                <c:pt idx="59">
                  <c:v>1190</c:v>
                </c:pt>
                <c:pt idx="60">
                  <c:v>1200</c:v>
                </c:pt>
              </c:numCache>
            </c:numRef>
          </c:xVal>
          <c:yVal>
            <c:numRef>
              <c:f>Sheet1!$K$25:$K$85</c:f>
              <c:numCache>
                <c:formatCode>General</c:formatCode>
                <c:ptCount val="61"/>
                <c:pt idx="0">
                  <c:v>14944.209088471038</c:v>
                </c:pt>
                <c:pt idx="1">
                  <c:v>14843.352888700148</c:v>
                </c:pt>
                <c:pt idx="2">
                  <c:v>14742.949757516266</c:v>
                </c:pt>
                <c:pt idx="3">
                  <c:v>14642.975678916317</c:v>
                </c:pt>
                <c:pt idx="4">
                  <c:v>14543.407276999918</c:v>
                </c:pt>
                <c:pt idx="5">
                  <c:v>14444.22181190984</c:v>
                </c:pt>
                <c:pt idx="6">
                  <c:v>14345.397174071197</c:v>
                </c:pt>
                <c:pt idx="7">
                  <c:v>14246.911877032289</c:v>
                </c:pt>
                <c:pt idx="8">
                  <c:v>14148.745049163917</c:v>
                </c:pt>
                <c:pt idx="9">
                  <c:v>14050.876424437229</c:v>
                </c:pt>
                <c:pt idx="10">
                  <c:v>13953.286332466079</c:v>
                </c:pt>
                <c:pt idx="11">
                  <c:v>13855.955687973845</c:v>
                </c:pt>
                <c:pt idx="12">
                  <c:v>13758.865979819078</c:v>
                </c:pt>
                <c:pt idx="13">
                  <c:v>13661.999259696284</c:v>
                </c:pt>
                <c:pt idx="14">
                  <c:v>13565.338130607717</c:v>
                </c:pt>
                <c:pt idx="15">
                  <c:v>13468.865735190713</c:v>
                </c:pt>
                <c:pt idx="16">
                  <c:v>13372.565743969481</c:v>
                </c:pt>
                <c:pt idx="17">
                  <c:v>13276.422343590228</c:v>
                </c:pt>
                <c:pt idx="18">
                  <c:v>13180.420225090031</c:v>
                </c:pt>
                <c:pt idx="19">
                  <c:v>13084.544572240145</c:v>
                </c:pt>
                <c:pt idx="20">
                  <c:v>12988.781049998637</c:v>
                </c:pt>
                <c:pt idx="21">
                  <c:v>12893.115793100871</c:v>
                </c:pt>
                <c:pt idx="22">
                  <c:v>12797.535394811344</c:v>
                </c:pt>
                <c:pt idx="23">
                  <c:v>12702.026895855917</c:v>
                </c:pt>
                <c:pt idx="24">
                  <c:v>12606.577773549423</c:v>
                </c:pt>
                <c:pt idx="25">
                  <c:v>12511.175931131605</c:v>
                </c:pt>
                <c:pt idx="26">
                  <c:v>12415.809687319168</c:v>
                </c:pt>
                <c:pt idx="27">
                  <c:v>12320.467766082751</c:v>
                </c:pt>
                <c:pt idx="28">
                  <c:v>12225.139286651785</c:v>
                </c:pt>
                <c:pt idx="29">
                  <c:v>12129.813753751965</c:v>
                </c:pt>
                <c:pt idx="30">
                  <c:v>12034.481048076195</c:v>
                </c:pt>
                <c:pt idx="31">
                  <c:v>11939.131416989607</c:v>
                </c:pt>
                <c:pt idx="32">
                  <c:v>11843.755465468232</c:v>
                </c:pt>
                <c:pt idx="33">
                  <c:v>11748.344147269971</c:v>
                </c:pt>
                <c:pt idx="34">
                  <c:v>11652.888756335124</c:v>
                </c:pt>
                <c:pt idx="35">
                  <c:v>11557.380918414143</c:v>
                </c:pt>
                <c:pt idx="36">
                  <c:v>11461.812582919345</c:v>
                </c:pt>
                <c:pt idx="37">
                  <c:v>11366.176014996519</c:v>
                </c:pt>
                <c:pt idx="38">
                  <c:v>11270.463787812303</c:v>
                </c:pt>
                <c:pt idx="39">
                  <c:v>11174.668775053709</c:v>
                </c:pt>
                <c:pt idx="40">
                  <c:v>11078.784143634206</c:v>
                </c:pt>
                <c:pt idx="41">
                  <c:v>10982.803346602712</c:v>
                </c:pt>
                <c:pt idx="42">
                  <c:v>10886.720116249904</c:v>
                </c:pt>
                <c:pt idx="43">
                  <c:v>10790.528457407483</c:v>
                </c:pt>
                <c:pt idx="44">
                  <c:v>10694.222640935266</c:v>
                </c:pt>
                <c:pt idx="45">
                  <c:v>10597.797197390923</c:v>
                </c:pt>
                <c:pt idx="46">
                  <c:v>10501.246910878646</c:v>
                </c:pt>
                <c:pt idx="47">
                  <c:v>10404.566813069854</c:v>
                </c:pt>
                <c:pt idx="48">
                  <c:v>10307.752177392969</c:v>
                </c:pt>
                <c:pt idx="49">
                  <c:v>10210.798513386537</c:v>
                </c:pt>
                <c:pt idx="50">
                  <c:v>10113.701561211499</c:v>
                </c:pt>
                <c:pt idx="51">
                  <c:v>10016.457286317025</c:v>
                </c:pt>
                <c:pt idx="52">
                  <c:v>9919.0618742567167</c:v>
                </c:pt>
                <c:pt idx="53">
                  <c:v>9821.511725650118</c:v>
                </c:pt>
                <c:pt idx="54">
                  <c:v>9723.8034512845625</c:v>
                </c:pt>
                <c:pt idx="55">
                  <c:v>9625.9338673541934</c:v>
                </c:pt>
                <c:pt idx="56">
                  <c:v>9527.8999908315382</c:v>
                </c:pt>
                <c:pt idx="57">
                  <c:v>9429.6990349676344</c:v>
                </c:pt>
                <c:pt idx="58">
                  <c:v>9331.3284049162758</c:v>
                </c:pt>
                <c:pt idx="59">
                  <c:v>9232.7856934799929</c:v>
                </c:pt>
                <c:pt idx="60">
                  <c:v>9134.0686769722743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A9-1946-AEB4-5710C6E41E99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Sheet1!$A$25:$A$85</c:f>
              <c:numCache>
                <c:formatCode>General</c:formatCode>
                <c:ptCount val="61"/>
                <c:pt idx="0">
                  <c:v>600</c:v>
                </c:pt>
                <c:pt idx="1">
                  <c:v>610</c:v>
                </c:pt>
                <c:pt idx="2">
                  <c:v>620</c:v>
                </c:pt>
                <c:pt idx="3">
                  <c:v>630</c:v>
                </c:pt>
                <c:pt idx="4">
                  <c:v>640</c:v>
                </c:pt>
                <c:pt idx="5">
                  <c:v>650</c:v>
                </c:pt>
                <c:pt idx="6">
                  <c:v>660</c:v>
                </c:pt>
                <c:pt idx="7">
                  <c:v>670</c:v>
                </c:pt>
                <c:pt idx="8">
                  <c:v>680</c:v>
                </c:pt>
                <c:pt idx="9">
                  <c:v>690</c:v>
                </c:pt>
                <c:pt idx="10">
                  <c:v>700</c:v>
                </c:pt>
                <c:pt idx="11">
                  <c:v>710</c:v>
                </c:pt>
                <c:pt idx="12">
                  <c:v>720</c:v>
                </c:pt>
                <c:pt idx="13">
                  <c:v>730</c:v>
                </c:pt>
                <c:pt idx="14">
                  <c:v>740</c:v>
                </c:pt>
                <c:pt idx="15">
                  <c:v>750</c:v>
                </c:pt>
                <c:pt idx="16">
                  <c:v>760</c:v>
                </c:pt>
                <c:pt idx="17">
                  <c:v>770</c:v>
                </c:pt>
                <c:pt idx="18">
                  <c:v>780</c:v>
                </c:pt>
                <c:pt idx="19">
                  <c:v>790</c:v>
                </c:pt>
                <c:pt idx="20">
                  <c:v>800</c:v>
                </c:pt>
                <c:pt idx="21">
                  <c:v>810</c:v>
                </c:pt>
                <c:pt idx="22">
                  <c:v>820</c:v>
                </c:pt>
                <c:pt idx="23">
                  <c:v>830</c:v>
                </c:pt>
                <c:pt idx="24">
                  <c:v>840</c:v>
                </c:pt>
                <c:pt idx="25">
                  <c:v>850</c:v>
                </c:pt>
                <c:pt idx="26">
                  <c:v>860</c:v>
                </c:pt>
                <c:pt idx="27">
                  <c:v>870</c:v>
                </c:pt>
                <c:pt idx="28">
                  <c:v>880</c:v>
                </c:pt>
                <c:pt idx="29">
                  <c:v>890</c:v>
                </c:pt>
                <c:pt idx="30">
                  <c:v>900</c:v>
                </c:pt>
                <c:pt idx="31">
                  <c:v>910</c:v>
                </c:pt>
                <c:pt idx="32">
                  <c:v>920</c:v>
                </c:pt>
                <c:pt idx="33">
                  <c:v>930</c:v>
                </c:pt>
                <c:pt idx="34">
                  <c:v>940</c:v>
                </c:pt>
                <c:pt idx="35">
                  <c:v>950</c:v>
                </c:pt>
                <c:pt idx="36">
                  <c:v>960</c:v>
                </c:pt>
                <c:pt idx="37">
                  <c:v>970</c:v>
                </c:pt>
                <c:pt idx="38">
                  <c:v>980</c:v>
                </c:pt>
                <c:pt idx="39">
                  <c:v>990</c:v>
                </c:pt>
                <c:pt idx="40">
                  <c:v>1000</c:v>
                </c:pt>
                <c:pt idx="41">
                  <c:v>1010</c:v>
                </c:pt>
                <c:pt idx="42">
                  <c:v>1020</c:v>
                </c:pt>
                <c:pt idx="43">
                  <c:v>1030</c:v>
                </c:pt>
                <c:pt idx="44">
                  <c:v>1040</c:v>
                </c:pt>
                <c:pt idx="45">
                  <c:v>1050</c:v>
                </c:pt>
                <c:pt idx="46">
                  <c:v>1060</c:v>
                </c:pt>
                <c:pt idx="47">
                  <c:v>1070</c:v>
                </c:pt>
                <c:pt idx="48">
                  <c:v>1080</c:v>
                </c:pt>
                <c:pt idx="49">
                  <c:v>1090</c:v>
                </c:pt>
                <c:pt idx="50">
                  <c:v>1100</c:v>
                </c:pt>
                <c:pt idx="51">
                  <c:v>1110</c:v>
                </c:pt>
                <c:pt idx="52">
                  <c:v>1120</c:v>
                </c:pt>
                <c:pt idx="53">
                  <c:v>1130</c:v>
                </c:pt>
                <c:pt idx="54">
                  <c:v>1140</c:v>
                </c:pt>
                <c:pt idx="55">
                  <c:v>1150</c:v>
                </c:pt>
                <c:pt idx="56">
                  <c:v>1160</c:v>
                </c:pt>
                <c:pt idx="57">
                  <c:v>1170</c:v>
                </c:pt>
                <c:pt idx="58">
                  <c:v>1180</c:v>
                </c:pt>
                <c:pt idx="59">
                  <c:v>1190</c:v>
                </c:pt>
                <c:pt idx="60">
                  <c:v>1200</c:v>
                </c:pt>
              </c:numCache>
            </c:numRef>
          </c:xVal>
          <c:yVal>
            <c:numRef>
              <c:f>Sheet1!$L$25:$L$85</c:f>
              <c:numCache>
                <c:formatCode>General</c:formatCode>
                <c:ptCount val="61"/>
                <c:pt idx="0">
                  <c:v>1114.2090884710415</c:v>
                </c:pt>
                <c:pt idx="1">
                  <c:v>1037.3528887001612</c:v>
                </c:pt>
                <c:pt idx="2">
                  <c:v>960.94975751626407</c:v>
                </c:pt>
                <c:pt idx="3">
                  <c:v>884.97567891631297</c:v>
                </c:pt>
                <c:pt idx="4">
                  <c:v>809.40727699991839</c:v>
                </c:pt>
                <c:pt idx="5">
                  <c:v>734.22181190983974</c:v>
                </c:pt>
                <c:pt idx="6">
                  <c:v>659.39717407119679</c:v>
                </c:pt>
                <c:pt idx="7">
                  <c:v>584.91187703228934</c:v>
                </c:pt>
                <c:pt idx="8">
                  <c:v>510.74504916391743</c:v>
                </c:pt>
                <c:pt idx="9">
                  <c:v>436.87642443723962</c:v>
                </c:pt>
                <c:pt idx="10">
                  <c:v>363.28633246608297</c:v>
                </c:pt>
                <c:pt idx="11">
                  <c:v>289.95568797384476</c:v>
                </c:pt>
                <c:pt idx="12">
                  <c:v>216.8659798190929</c:v>
                </c:pt>
                <c:pt idx="13">
                  <c:v>143.99925969628748</c:v>
                </c:pt>
                <c:pt idx="14">
                  <c:v>71.338130607717176</c:v>
                </c:pt>
                <c:pt idx="15">
                  <c:v>-1.1342648092831951</c:v>
                </c:pt>
                <c:pt idx="16">
                  <c:v>-73.434256030523102</c:v>
                </c:pt>
                <c:pt idx="17">
                  <c:v>-145.57765640975776</c:v>
                </c:pt>
                <c:pt idx="18">
                  <c:v>-217.57977490997291</c:v>
                </c:pt>
                <c:pt idx="19">
                  <c:v>-289.45542775985086</c:v>
                </c:pt>
                <c:pt idx="20">
                  <c:v>-361.218950001341</c:v>
                </c:pt>
                <c:pt idx="21">
                  <c:v>-432.88420689911436</c:v>
                </c:pt>
                <c:pt idx="22">
                  <c:v>-504.46460518864842</c:v>
                </c:pt>
                <c:pt idx="23">
                  <c:v>-575.97310414408639</c:v>
                </c:pt>
                <c:pt idx="24">
                  <c:v>-647.42222645054426</c:v>
                </c:pt>
                <c:pt idx="25">
                  <c:v>-718.8240688683909</c:v>
                </c:pt>
                <c:pt idx="26">
                  <c:v>-790.19031268083563</c:v>
                </c:pt>
                <c:pt idx="27">
                  <c:v>-861.53223391722713</c:v>
                </c:pt>
                <c:pt idx="28">
                  <c:v>-932.86071334821463</c:v>
                </c:pt>
                <c:pt idx="29">
                  <c:v>-1004.1862462480349</c:v>
                </c:pt>
                <c:pt idx="30">
                  <c:v>-1075.5189519238047</c:v>
                </c:pt>
                <c:pt idx="31">
                  <c:v>-1146.8685830103932</c:v>
                </c:pt>
                <c:pt idx="32">
                  <c:v>-1218.2445345317683</c:v>
                </c:pt>
                <c:pt idx="33">
                  <c:v>-1289.6558527300294</c:v>
                </c:pt>
                <c:pt idx="34">
                  <c:v>-1361.1112436648764</c:v>
                </c:pt>
                <c:pt idx="35">
                  <c:v>-1432.6190815858572</c:v>
                </c:pt>
                <c:pt idx="36">
                  <c:v>-1504.187417080655</c:v>
                </c:pt>
                <c:pt idx="37">
                  <c:v>-1575.8239850034806</c:v>
                </c:pt>
                <c:pt idx="38">
                  <c:v>-1647.5362121876969</c:v>
                </c:pt>
                <c:pt idx="39">
                  <c:v>-1719.3312249462906</c:v>
                </c:pt>
                <c:pt idx="40">
                  <c:v>-1791.2158563657649</c:v>
                </c:pt>
                <c:pt idx="41">
                  <c:v>-1863.1966533972882</c:v>
                </c:pt>
                <c:pt idx="42">
                  <c:v>-1935.2798837500959</c:v>
                </c:pt>
                <c:pt idx="43">
                  <c:v>-2007.4715425924878</c:v>
                </c:pt>
                <c:pt idx="44">
                  <c:v>-2079.7773590647339</c:v>
                </c:pt>
                <c:pt idx="45">
                  <c:v>-2152.2028026090775</c:v>
                </c:pt>
                <c:pt idx="46">
                  <c:v>-2224.7530891213246</c:v>
                </c:pt>
                <c:pt idx="47">
                  <c:v>-2297.4331869301459</c:v>
                </c:pt>
                <c:pt idx="48">
                  <c:v>-2370.2478226070307</c:v>
                </c:pt>
                <c:pt idx="49">
                  <c:v>-2443.2014866134632</c:v>
                </c:pt>
                <c:pt idx="50">
                  <c:v>-2516.2984387885008</c:v>
                </c:pt>
                <c:pt idx="51">
                  <c:v>-2589.5427136829749</c:v>
                </c:pt>
                <c:pt idx="52">
                  <c:v>-2662.9381257432833</c:v>
                </c:pt>
                <c:pt idx="53">
                  <c:v>-2736.4882743498747</c:v>
                </c:pt>
                <c:pt idx="54">
                  <c:v>-2810.1965487154303</c:v>
                </c:pt>
                <c:pt idx="55">
                  <c:v>-2884.0661326457994</c:v>
                </c:pt>
                <c:pt idx="56">
                  <c:v>-2958.1000091684255</c:v>
                </c:pt>
                <c:pt idx="57">
                  <c:v>-3032.3009650323729</c:v>
                </c:pt>
                <c:pt idx="58">
                  <c:v>-3106.6715950837315</c:v>
                </c:pt>
                <c:pt idx="59">
                  <c:v>-3181.2143065199707</c:v>
                </c:pt>
                <c:pt idx="60">
                  <c:v>-3255.9313230277403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DA9-1946-AEB4-5710C6E41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4128351"/>
        <c:axId val="1784664911"/>
      </c:scatterChart>
      <c:valAx>
        <c:axId val="1784128351"/>
        <c:scaling>
          <c:orientation val="minMax"/>
          <c:min val="17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4664911"/>
        <c:crosses val="autoZero"/>
        <c:crossBetween val="midCat"/>
      </c:valAx>
      <c:valAx>
        <c:axId val="1784664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41283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Sheet1!$A$25:$A$45</c:f>
              <c:numCache>
                <c:formatCode>General</c:formatCode>
                <c:ptCount val="21"/>
                <c:pt idx="0">
                  <c:v>600</c:v>
                </c:pt>
                <c:pt idx="1">
                  <c:v>610</c:v>
                </c:pt>
                <c:pt idx="2">
                  <c:v>620</c:v>
                </c:pt>
                <c:pt idx="3">
                  <c:v>630</c:v>
                </c:pt>
                <c:pt idx="4">
                  <c:v>640</c:v>
                </c:pt>
                <c:pt idx="5">
                  <c:v>650</c:v>
                </c:pt>
                <c:pt idx="6">
                  <c:v>660</c:v>
                </c:pt>
                <c:pt idx="7">
                  <c:v>670</c:v>
                </c:pt>
                <c:pt idx="8">
                  <c:v>680</c:v>
                </c:pt>
                <c:pt idx="9">
                  <c:v>690</c:v>
                </c:pt>
                <c:pt idx="10">
                  <c:v>700</c:v>
                </c:pt>
                <c:pt idx="11">
                  <c:v>710</c:v>
                </c:pt>
                <c:pt idx="12">
                  <c:v>720</c:v>
                </c:pt>
                <c:pt idx="13">
                  <c:v>730</c:v>
                </c:pt>
                <c:pt idx="14">
                  <c:v>740</c:v>
                </c:pt>
                <c:pt idx="15">
                  <c:v>750</c:v>
                </c:pt>
                <c:pt idx="16">
                  <c:v>760</c:v>
                </c:pt>
                <c:pt idx="17">
                  <c:v>770</c:v>
                </c:pt>
                <c:pt idx="18">
                  <c:v>780</c:v>
                </c:pt>
                <c:pt idx="19">
                  <c:v>790</c:v>
                </c:pt>
                <c:pt idx="20">
                  <c:v>800</c:v>
                </c:pt>
              </c:numCache>
            </c:numRef>
          </c:xVal>
          <c:yVal>
            <c:numRef>
              <c:f>Sheet1!$J$25:$J$45</c:f>
              <c:numCache>
                <c:formatCode>0.00E+00</c:formatCode>
                <c:ptCount val="21"/>
                <c:pt idx="0">
                  <c:v>2585414.5396759068</c:v>
                </c:pt>
                <c:pt idx="1">
                  <c:v>1748703.2300171792</c:v>
                </c:pt>
                <c:pt idx="2">
                  <c:v>1192179.5373534525</c:v>
                </c:pt>
                <c:pt idx="3">
                  <c:v>819406.66353361518</c:v>
                </c:pt>
                <c:pt idx="4">
                  <c:v>567988.12573298172</c:v>
                </c:pt>
                <c:pt idx="5">
                  <c:v>397264.84632651147</c:v>
                </c:pt>
                <c:pt idx="6">
                  <c:v>280559.10284630896</c:v>
                </c:pt>
                <c:pt idx="7">
                  <c:v>200248.98507170679</c:v>
                </c:pt>
                <c:pt idx="8">
                  <c:v>144618.07859650234</c:v>
                </c:pt>
                <c:pt idx="9">
                  <c:v>105826.60725775064</c:v>
                </c:pt>
                <c:pt idx="10">
                  <c:v>78596.021465858081</c:v>
                </c:pt>
                <c:pt idx="11">
                  <c:v>59350.568971622342</c:v>
                </c:pt>
                <c:pt idx="12">
                  <c:v>45653.521938908525</c:v>
                </c:pt>
                <c:pt idx="13">
                  <c:v>35834.622956956111</c:v>
                </c:pt>
                <c:pt idx="14">
                  <c:v>28742.404514876751</c:v>
                </c:pt>
                <c:pt idx="15">
                  <c:v>23578.555425544211</c:v>
                </c:pt>
                <c:pt idx="16">
                  <c:v>19786.517346188146</c:v>
                </c:pt>
                <c:pt idx="17">
                  <c:v>16976.134192109657</c:v>
                </c:pt>
                <c:pt idx="18">
                  <c:v>14872.40622196814</c:v>
                </c:pt>
                <c:pt idx="19">
                  <c:v>13280.449775777139</c:v>
                </c:pt>
                <c:pt idx="20">
                  <c:v>12061.411249426808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0F-C04E-B764-86A40921B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83872"/>
        <c:axId val="1767091199"/>
      </c:scatterChart>
      <c:valAx>
        <c:axId val="10183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7091199"/>
        <c:crosses val="autoZero"/>
        <c:crossBetween val="midCat"/>
      </c:valAx>
      <c:valAx>
        <c:axId val="1767091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83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372306</xdr:colOff>
      <xdr:row>0</xdr:row>
      <xdr:rowOff>0</xdr:rowOff>
    </xdr:from>
    <xdr:to>
      <xdr:col>28</xdr:col>
      <xdr:colOff>651706</xdr:colOff>
      <xdr:row>39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FB612C-5D20-6A61-DE24-E20B3FB9CE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485839</xdr:colOff>
      <xdr:row>0</xdr:row>
      <xdr:rowOff>93759</xdr:rowOff>
    </xdr:from>
    <xdr:to>
      <xdr:col>18</xdr:col>
      <xdr:colOff>103560</xdr:colOff>
      <xdr:row>13</xdr:row>
      <xdr:rowOff>195358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4524C22-6BF0-504D-86D4-9F8F41CE4C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628650</xdr:colOff>
      <xdr:row>22</xdr:row>
      <xdr:rowOff>101600</xdr:rowOff>
    </xdr:from>
    <xdr:to>
      <xdr:col>23</xdr:col>
      <xdr:colOff>247650</xdr:colOff>
      <xdr:row>36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76B0F42-C591-2F7B-99B7-2A7317071F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17</xdr:col>
      <xdr:colOff>648723</xdr:colOff>
      <xdr:row>2</xdr:row>
      <xdr:rowOff>54976</xdr:rowOff>
    </xdr:from>
    <xdr:to>
      <xdr:col>35</xdr:col>
      <xdr:colOff>14564</xdr:colOff>
      <xdr:row>31</xdr:row>
      <xdr:rowOff>48846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8138F4EE-90EA-73FA-0B47-CCA96A327A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451273" y="464104"/>
          <a:ext cx="14247855" cy="59262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C65A2-DA97-384D-BC84-2C2477D14760}">
  <dimension ref="A1:H21"/>
  <sheetViews>
    <sheetView tabSelected="1" zoomScale="127" zoomScaleNormal="127" workbookViewId="0">
      <selection activeCell="B1" sqref="B1:H1"/>
    </sheetView>
  </sheetViews>
  <sheetFormatPr baseColWidth="10" defaultRowHeight="16" x14ac:dyDescent="0.2"/>
  <cols>
    <col min="2" max="3" width="13" customWidth="1"/>
    <col min="5" max="5" width="11.83203125" bestFit="1" customWidth="1"/>
    <col min="6" max="6" width="12.5" customWidth="1"/>
    <col min="7" max="7" width="13.83203125" customWidth="1"/>
  </cols>
  <sheetData>
    <row r="1" spans="1:8" x14ac:dyDescent="0.2">
      <c r="B1" s="1" t="s">
        <v>12</v>
      </c>
      <c r="C1" t="s">
        <v>25</v>
      </c>
      <c r="D1" s="1" t="s">
        <v>14</v>
      </c>
      <c r="E1" s="1" t="s">
        <v>15</v>
      </c>
      <c r="F1" t="s">
        <v>9</v>
      </c>
      <c r="G1" s="1" t="s">
        <v>10</v>
      </c>
      <c r="H1" t="s">
        <v>11</v>
      </c>
    </row>
    <row r="2" spans="1:8" x14ac:dyDescent="0.2">
      <c r="A2" t="s">
        <v>8</v>
      </c>
      <c r="B2" s="1">
        <v>1811</v>
      </c>
      <c r="C2" s="1">
        <v>1811</v>
      </c>
      <c r="D2" s="1">
        <v>1811</v>
      </c>
      <c r="E2" s="1">
        <v>1811</v>
      </c>
      <c r="F2">
        <v>2041.5</v>
      </c>
      <c r="G2">
        <v>2041.5</v>
      </c>
      <c r="H2">
        <v>2041.5</v>
      </c>
    </row>
    <row r="3" spans="1:8" x14ac:dyDescent="0.2">
      <c r="A3" t="s">
        <v>0</v>
      </c>
      <c r="B3" s="5">
        <v>-236.7</v>
      </c>
      <c r="C3">
        <v>1225.7</v>
      </c>
      <c r="D3">
        <v>-2480.08</v>
      </c>
      <c r="E3">
        <v>13265.87</v>
      </c>
      <c r="F3">
        <v>-9523.1740000000009</v>
      </c>
      <c r="G3">
        <v>5746.826</v>
      </c>
      <c r="H3">
        <v>19023.490000000002</v>
      </c>
    </row>
    <row r="4" spans="1:8" x14ac:dyDescent="0.2">
      <c r="A4" t="s">
        <v>2</v>
      </c>
      <c r="B4" s="5">
        <v>132.416</v>
      </c>
      <c r="C4">
        <v>124.134</v>
      </c>
      <c r="D4">
        <v>136.72499999999999</v>
      </c>
      <c r="E4">
        <v>117.57557</v>
      </c>
      <c r="F4">
        <v>161.52961500000001</v>
      </c>
      <c r="G4">
        <v>159.129615</v>
      </c>
      <c r="H4">
        <v>32.94182</v>
      </c>
    </row>
    <row r="5" spans="1:8" x14ac:dyDescent="0.2">
      <c r="A5" t="s">
        <v>1</v>
      </c>
      <c r="B5" s="5">
        <v>-24.664300000000001</v>
      </c>
      <c r="C5">
        <v>-23.514299999999999</v>
      </c>
      <c r="D5">
        <v>-24.664300000000001</v>
      </c>
      <c r="E5">
        <v>-23.514299999999999</v>
      </c>
      <c r="F5">
        <v>-30.252700000000001</v>
      </c>
      <c r="G5">
        <v>-30.252700000000001</v>
      </c>
      <c r="H5">
        <v>-12.3403768</v>
      </c>
    </row>
    <row r="6" spans="1:8" x14ac:dyDescent="0.2">
      <c r="A6" t="s">
        <v>3</v>
      </c>
      <c r="B6" s="5">
        <v>-3.7520000000000001E-3</v>
      </c>
      <c r="C6">
        <v>-4.398E-3</v>
      </c>
      <c r="D6">
        <v>-3.7575199999999999E-3</v>
      </c>
      <c r="E6">
        <v>-4.3975200000000002E-3</v>
      </c>
      <c r="F6" s="6">
        <v>2.3216650000000001E-3</v>
      </c>
      <c r="G6" s="6">
        <v>2.3216650000000001E-3</v>
      </c>
      <c r="H6" s="3">
        <v>-1.1551507000000001E-2</v>
      </c>
    </row>
    <row r="7" spans="1:8" x14ac:dyDescent="0.2">
      <c r="A7" t="s">
        <v>4</v>
      </c>
      <c r="B7" s="1">
        <v>-5.8926899999999997E-8</v>
      </c>
      <c r="C7" s="2">
        <v>-5.8927000000000002E-8</v>
      </c>
      <c r="D7" s="3">
        <v>-5.8926899999999997E-8</v>
      </c>
      <c r="E7" s="3">
        <v>-5.8926899999999997E-8</v>
      </c>
      <c r="F7" s="6">
        <v>-6.5694600000000001E-7</v>
      </c>
      <c r="G7" s="6">
        <v>-6.5694600000000001E-7</v>
      </c>
      <c r="H7" s="3">
        <v>9.3151600000000001E-7</v>
      </c>
    </row>
    <row r="8" spans="1:8" x14ac:dyDescent="0.2">
      <c r="A8" t="s">
        <v>5</v>
      </c>
      <c r="B8" s="1">
        <v>77358.5</v>
      </c>
      <c r="C8">
        <v>77359</v>
      </c>
      <c r="D8">
        <v>77358.5</v>
      </c>
      <c r="E8">
        <v>77358.5</v>
      </c>
      <c r="F8">
        <v>-272106</v>
      </c>
      <c r="G8">
        <v>-272106</v>
      </c>
      <c r="H8">
        <v>-601426</v>
      </c>
    </row>
    <row r="9" spans="1:8" x14ac:dyDescent="0.2">
      <c r="A9" t="s">
        <v>6</v>
      </c>
      <c r="B9" s="1">
        <v>0</v>
      </c>
      <c r="C9" s="1">
        <v>0</v>
      </c>
      <c r="D9" s="1">
        <v>0</v>
      </c>
      <c r="E9" s="3">
        <v>-3.6751550999999999E-21</v>
      </c>
      <c r="F9" s="8">
        <v>0</v>
      </c>
      <c r="G9" s="8">
        <v>0</v>
      </c>
      <c r="H9" s="8">
        <v>0</v>
      </c>
    </row>
    <row r="10" spans="1:8" x14ac:dyDescent="0.2">
      <c r="A10" t="s">
        <v>7</v>
      </c>
      <c r="B10" s="1">
        <v>0</v>
      </c>
      <c r="C10" s="1">
        <v>0</v>
      </c>
      <c r="D10" s="1">
        <v>0</v>
      </c>
      <c r="E10" s="1">
        <v>0</v>
      </c>
      <c r="F10" s="8">
        <v>0</v>
      </c>
      <c r="G10" s="8">
        <v>0</v>
      </c>
      <c r="H10" s="8">
        <v>0</v>
      </c>
    </row>
    <row r="11" spans="1:8" x14ac:dyDescent="0.2">
      <c r="A11" t="s">
        <v>0</v>
      </c>
      <c r="B11" s="4">
        <v>-27097.396000000001</v>
      </c>
      <c r="C11" s="4">
        <v>-25383.580999999998</v>
      </c>
      <c r="D11" s="4">
        <v>-29340.78</v>
      </c>
      <c r="E11" s="4">
        <v>-10838.83</v>
      </c>
      <c r="F11" s="4">
        <v>-222048.21599999999</v>
      </c>
      <c r="G11" s="4">
        <v>-207048.21599999999</v>
      </c>
      <c r="H11" s="4">
        <v>1404.4680000000001</v>
      </c>
    </row>
    <row r="12" spans="1:8" x14ac:dyDescent="0.2">
      <c r="A12" t="s">
        <v>2</v>
      </c>
      <c r="B12" s="4">
        <v>300.25256000000002</v>
      </c>
      <c r="C12" s="4">
        <v>299.3125</v>
      </c>
      <c r="D12" s="4">
        <v>304.56205999999997</v>
      </c>
      <c r="E12" s="4">
        <v>291.30200000000002</v>
      </c>
      <c r="F12" s="4">
        <v>1019.358919</v>
      </c>
      <c r="G12" s="4">
        <v>1016.9589</v>
      </c>
      <c r="H12" s="4">
        <v>205.85896199999999</v>
      </c>
    </row>
    <row r="13" spans="1:8" x14ac:dyDescent="0.2">
      <c r="A13" t="s">
        <v>1</v>
      </c>
      <c r="B13" s="4">
        <v>-46</v>
      </c>
      <c r="C13" s="4">
        <v>-46</v>
      </c>
      <c r="D13" s="4">
        <v>-46</v>
      </c>
      <c r="E13" s="4">
        <v>-46</v>
      </c>
      <c r="F13" s="6">
        <v>-136.19299599999999</v>
      </c>
      <c r="G13" s="6">
        <v>-136.19299599999999</v>
      </c>
      <c r="H13" s="7">
        <v>-36.5</v>
      </c>
    </row>
    <row r="14" spans="1:8" x14ac:dyDescent="0.2">
      <c r="A14" t="s">
        <v>3</v>
      </c>
      <c r="B14" s="1">
        <v>0</v>
      </c>
      <c r="C14" s="1">
        <v>0</v>
      </c>
      <c r="D14" s="1">
        <v>0</v>
      </c>
      <c r="E14" s="1">
        <v>0</v>
      </c>
      <c r="F14" s="6">
        <v>2.0454937999999999E-2</v>
      </c>
      <c r="G14" s="6">
        <v>2.0454837999999999E-2</v>
      </c>
      <c r="H14" s="8">
        <v>0</v>
      </c>
    </row>
    <row r="15" spans="1:8" x14ac:dyDescent="0.2">
      <c r="A15" t="s">
        <v>4</v>
      </c>
      <c r="B15" s="1">
        <v>0</v>
      </c>
      <c r="C15" s="1">
        <v>0</v>
      </c>
      <c r="D15" s="1">
        <v>0</v>
      </c>
      <c r="E15" s="1">
        <v>0</v>
      </c>
      <c r="F15" s="6">
        <v>-7.5925900000000001E-7</v>
      </c>
      <c r="G15" s="6">
        <v>-7.5925900000000001E-7</v>
      </c>
      <c r="H15" s="8">
        <v>0</v>
      </c>
    </row>
    <row r="16" spans="1:8" x14ac:dyDescent="0.2">
      <c r="A16" t="s">
        <v>5</v>
      </c>
      <c r="B16" s="1">
        <v>0</v>
      </c>
      <c r="C16" s="1">
        <v>0</v>
      </c>
      <c r="D16" s="1">
        <v>0</v>
      </c>
      <c r="E16" s="1">
        <v>0</v>
      </c>
      <c r="F16" s="8">
        <v>71539020</v>
      </c>
      <c r="G16" s="8">
        <v>71549020</v>
      </c>
      <c r="H16" s="8">
        <v>0</v>
      </c>
    </row>
    <row r="17" spans="1:8" x14ac:dyDescent="0.2">
      <c r="A17" t="s">
        <v>6</v>
      </c>
      <c r="B17" s="1">
        <v>0</v>
      </c>
      <c r="C17" s="1">
        <v>0</v>
      </c>
      <c r="D17" s="1">
        <v>0</v>
      </c>
      <c r="E17" s="1">
        <v>0</v>
      </c>
      <c r="F17" s="8">
        <v>0</v>
      </c>
      <c r="G17" s="8">
        <v>0</v>
      </c>
      <c r="H17" s="8">
        <v>0</v>
      </c>
    </row>
    <row r="18" spans="1:8" x14ac:dyDescent="0.2">
      <c r="A18" t="s">
        <v>7</v>
      </c>
      <c r="B18" s="1">
        <v>2.78854E+31</v>
      </c>
      <c r="C18" s="1">
        <v>2.2960305E+31</v>
      </c>
      <c r="D18" s="3">
        <v>2.78854E+31</v>
      </c>
      <c r="E18" s="1">
        <v>0</v>
      </c>
      <c r="F18" s="8">
        <v>0</v>
      </c>
      <c r="G18" s="8">
        <v>0</v>
      </c>
      <c r="H18" s="8">
        <v>0</v>
      </c>
    </row>
    <row r="19" spans="1:8" x14ac:dyDescent="0.2">
      <c r="A19" t="s">
        <v>22</v>
      </c>
      <c r="B19" s="1">
        <v>67</v>
      </c>
      <c r="C19" s="1">
        <v>1043</v>
      </c>
      <c r="D19" s="1">
        <v>0</v>
      </c>
      <c r="E19" s="1">
        <v>0</v>
      </c>
      <c r="F19" s="1">
        <v>0</v>
      </c>
      <c r="G19" s="1">
        <v>0</v>
      </c>
      <c r="H19" s="8">
        <v>0</v>
      </c>
    </row>
    <row r="20" spans="1:8" x14ac:dyDescent="0.2">
      <c r="A20" t="s">
        <v>23</v>
      </c>
      <c r="B20" s="1">
        <v>0.7</v>
      </c>
      <c r="C20" s="1">
        <v>2.2200000000000002</v>
      </c>
      <c r="D20" s="1">
        <v>0</v>
      </c>
      <c r="E20" s="1">
        <v>0</v>
      </c>
      <c r="F20" s="1">
        <v>0</v>
      </c>
      <c r="G20" s="1">
        <v>0</v>
      </c>
      <c r="H20" s="8">
        <v>0</v>
      </c>
    </row>
    <row r="21" spans="1:8" x14ac:dyDescent="0.2">
      <c r="A21" t="s">
        <v>24</v>
      </c>
      <c r="B21" s="1">
        <v>2.342457</v>
      </c>
      <c r="C21" s="1">
        <v>1.5528280000000001</v>
      </c>
      <c r="D21" s="1">
        <v>0</v>
      </c>
      <c r="E21" s="1">
        <v>0</v>
      </c>
      <c r="F21" s="1">
        <v>0</v>
      </c>
      <c r="G21" s="1">
        <v>0</v>
      </c>
      <c r="H21" s="8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FEC66-95B8-2644-89B0-BCA5A978008C}">
  <dimension ref="A1:P215"/>
  <sheetViews>
    <sheetView topLeftCell="R1" zoomScaleNormal="100" workbookViewId="0">
      <selection activeCell="E9" sqref="E9"/>
    </sheetView>
  </sheetViews>
  <sheetFormatPr baseColWidth="10" defaultRowHeight="16" x14ac:dyDescent="0.2"/>
  <cols>
    <col min="2" max="3" width="17.1640625" style="10" customWidth="1"/>
    <col min="4" max="4" width="17.1640625" customWidth="1"/>
    <col min="5" max="5" width="17.1640625" style="10" customWidth="1"/>
    <col min="6" max="6" width="12.5" customWidth="1"/>
    <col min="7" max="7" width="13.83203125" customWidth="1"/>
  </cols>
  <sheetData>
    <row r="1" spans="1:8" x14ac:dyDescent="0.2">
      <c r="B1" s="9" t="s">
        <v>12</v>
      </c>
      <c r="C1" s="10" t="s">
        <v>13</v>
      </c>
      <c r="D1" s="1" t="s">
        <v>14</v>
      </c>
      <c r="E1" s="9" t="s">
        <v>15</v>
      </c>
      <c r="F1" t="s">
        <v>9</v>
      </c>
      <c r="G1" s="1" t="s">
        <v>10</v>
      </c>
      <c r="H1" t="s">
        <v>11</v>
      </c>
    </row>
    <row r="2" spans="1:8" x14ac:dyDescent="0.2">
      <c r="A2" t="s">
        <v>8</v>
      </c>
      <c r="B2" s="9">
        <v>1811</v>
      </c>
      <c r="C2" s="9">
        <v>1811</v>
      </c>
      <c r="D2" s="1">
        <v>1811</v>
      </c>
      <c r="E2" s="9">
        <v>1811</v>
      </c>
      <c r="F2">
        <v>2041.5</v>
      </c>
      <c r="G2">
        <v>2041.5</v>
      </c>
      <c r="H2">
        <v>2041.5</v>
      </c>
    </row>
    <row r="3" spans="1:8" x14ac:dyDescent="0.2">
      <c r="A3" t="s">
        <v>0</v>
      </c>
      <c r="B3" s="11">
        <v>-236.7</v>
      </c>
      <c r="C3" s="10">
        <v>1225.7</v>
      </c>
      <c r="D3">
        <v>-2480.08</v>
      </c>
      <c r="E3" s="10">
        <v>13265.87</v>
      </c>
      <c r="F3">
        <v>-9523.1740000000009</v>
      </c>
      <c r="G3">
        <v>5746.826</v>
      </c>
      <c r="H3">
        <v>19023.490000000002</v>
      </c>
    </row>
    <row r="4" spans="1:8" x14ac:dyDescent="0.2">
      <c r="A4" t="s">
        <v>2</v>
      </c>
      <c r="B4" s="11">
        <v>132.41560000000001</v>
      </c>
      <c r="C4" s="10">
        <v>124.134</v>
      </c>
      <c r="D4">
        <v>136.72499999999999</v>
      </c>
      <c r="E4" s="10">
        <v>117.57557</v>
      </c>
      <c r="F4">
        <v>161.52961500000001</v>
      </c>
      <c r="G4">
        <v>159.129615</v>
      </c>
      <c r="H4">
        <v>32.94182</v>
      </c>
    </row>
    <row r="5" spans="1:8" x14ac:dyDescent="0.2">
      <c r="A5" t="s">
        <v>1</v>
      </c>
      <c r="B5" s="11">
        <v>-24.664300000000001</v>
      </c>
      <c r="C5" s="10">
        <v>-23.514299999999999</v>
      </c>
      <c r="D5">
        <v>-24.664300000000001</v>
      </c>
      <c r="E5" s="10">
        <v>-23.514299999999999</v>
      </c>
      <c r="F5">
        <v>-30.252700000000001</v>
      </c>
      <c r="G5">
        <v>-30.252700000000001</v>
      </c>
      <c r="H5">
        <v>-12.3403768</v>
      </c>
    </row>
    <row r="6" spans="1:8" x14ac:dyDescent="0.2">
      <c r="A6" t="s">
        <v>3</v>
      </c>
      <c r="B6" s="12">
        <v>-3.7575199999999999E-3</v>
      </c>
      <c r="C6" s="10">
        <v>-4.3975200000000002E-3</v>
      </c>
      <c r="D6">
        <v>-3.7575199999999999E-3</v>
      </c>
      <c r="E6" s="10">
        <v>-4.3975200000000002E-3</v>
      </c>
      <c r="F6" s="6">
        <v>2.3216650000000001E-3</v>
      </c>
      <c r="G6" s="6">
        <v>2.3216650000000001E-3</v>
      </c>
      <c r="H6" s="3">
        <v>-1.1551507000000001E-2</v>
      </c>
    </row>
    <row r="7" spans="1:8" x14ac:dyDescent="0.2">
      <c r="A7" t="s">
        <v>4</v>
      </c>
      <c r="B7" s="9">
        <v>-5.8926899999999997E-8</v>
      </c>
      <c r="C7" s="13">
        <v>-5.8926899999999997E-8</v>
      </c>
      <c r="D7" s="3">
        <v>-5.8926899999999997E-8</v>
      </c>
      <c r="E7" s="15">
        <v>-5.8926899999999997E-8</v>
      </c>
      <c r="F7" s="6">
        <v>-6.5694600000000001E-7</v>
      </c>
      <c r="G7" s="6">
        <v>-6.5694600000000001E-7</v>
      </c>
      <c r="H7" s="3">
        <v>9.3151600000000001E-7</v>
      </c>
    </row>
    <row r="8" spans="1:8" x14ac:dyDescent="0.2">
      <c r="A8" t="s">
        <v>5</v>
      </c>
      <c r="B8" s="9">
        <v>77358.5</v>
      </c>
      <c r="C8" s="10">
        <v>77358.5</v>
      </c>
      <c r="D8">
        <v>77358.5</v>
      </c>
      <c r="E8" s="10">
        <v>77358.5</v>
      </c>
      <c r="F8">
        <v>-272106</v>
      </c>
      <c r="G8">
        <v>-272106</v>
      </c>
      <c r="H8">
        <v>-601426</v>
      </c>
    </row>
    <row r="9" spans="1:8" x14ac:dyDescent="0.2">
      <c r="A9" t="s">
        <v>6</v>
      </c>
      <c r="B9" s="9">
        <v>0</v>
      </c>
      <c r="C9" s="9">
        <v>0</v>
      </c>
      <c r="D9" s="1">
        <v>0</v>
      </c>
      <c r="E9" s="15">
        <v>-3.6751550999999999E-21</v>
      </c>
      <c r="F9" s="8">
        <v>0</v>
      </c>
      <c r="G9" s="8">
        <v>0</v>
      </c>
      <c r="H9" s="8">
        <v>0</v>
      </c>
    </row>
    <row r="10" spans="1:8" x14ac:dyDescent="0.2">
      <c r="A10" t="s">
        <v>7</v>
      </c>
      <c r="B10" s="9">
        <v>0</v>
      </c>
      <c r="C10" s="9">
        <v>0</v>
      </c>
      <c r="D10" s="1">
        <v>0</v>
      </c>
      <c r="E10" s="9">
        <v>0</v>
      </c>
      <c r="F10" s="8">
        <v>0</v>
      </c>
      <c r="G10" s="8">
        <v>0</v>
      </c>
      <c r="H10" s="8">
        <v>0</v>
      </c>
    </row>
    <row r="11" spans="1:8" x14ac:dyDescent="0.2">
      <c r="A11" t="s">
        <v>0</v>
      </c>
      <c r="B11" s="14">
        <v>-27097.396000000001</v>
      </c>
      <c r="C11" s="14">
        <v>-25383.580999999998</v>
      </c>
      <c r="D11" s="4">
        <v>-29340.78</v>
      </c>
      <c r="E11" s="14">
        <v>-10838.83</v>
      </c>
      <c r="F11" s="4">
        <v>-222048.21599999999</v>
      </c>
      <c r="G11" s="4">
        <v>-207048.21599999999</v>
      </c>
      <c r="H11" s="4">
        <v>1404.4680000000001</v>
      </c>
    </row>
    <row r="12" spans="1:8" x14ac:dyDescent="0.2">
      <c r="A12" t="s">
        <v>2</v>
      </c>
      <c r="B12" s="14">
        <v>300.25256000000002</v>
      </c>
      <c r="C12" s="14">
        <v>299.3125</v>
      </c>
      <c r="D12" s="4">
        <v>304.56205999999997</v>
      </c>
      <c r="E12" s="14">
        <v>291.30200000000002</v>
      </c>
      <c r="F12" s="4">
        <v>1019.358919</v>
      </c>
      <c r="G12" s="4">
        <v>1016.9589</v>
      </c>
      <c r="H12" s="4">
        <v>205.85896199999999</v>
      </c>
    </row>
    <row r="13" spans="1:8" x14ac:dyDescent="0.2">
      <c r="A13" t="s">
        <v>1</v>
      </c>
      <c r="B13" s="14">
        <v>-46</v>
      </c>
      <c r="C13" s="14">
        <v>-46</v>
      </c>
      <c r="D13" s="4">
        <v>-46</v>
      </c>
      <c r="E13" s="14">
        <v>-46</v>
      </c>
      <c r="F13" s="6">
        <v>-136.19299599999999</v>
      </c>
      <c r="G13" s="6">
        <v>-136.19299599999999</v>
      </c>
      <c r="H13" s="7">
        <v>-36.5</v>
      </c>
    </row>
    <row r="14" spans="1:8" x14ac:dyDescent="0.2">
      <c r="A14" t="s">
        <v>3</v>
      </c>
      <c r="B14" s="9">
        <v>0</v>
      </c>
      <c r="C14" s="9">
        <v>0</v>
      </c>
      <c r="D14" s="1">
        <v>0</v>
      </c>
      <c r="E14" s="9">
        <v>0</v>
      </c>
      <c r="F14" s="6">
        <v>2.0454937999999999E-2</v>
      </c>
      <c r="G14" s="6">
        <v>2.0454837999999999E-2</v>
      </c>
      <c r="H14" s="8">
        <v>0</v>
      </c>
    </row>
    <row r="15" spans="1:8" x14ac:dyDescent="0.2">
      <c r="A15" t="s">
        <v>4</v>
      </c>
      <c r="B15" s="9">
        <v>0</v>
      </c>
      <c r="C15" s="9">
        <v>0</v>
      </c>
      <c r="D15" s="1">
        <v>0</v>
      </c>
      <c r="E15" s="9">
        <v>0</v>
      </c>
      <c r="F15" s="6">
        <v>-7.5925900000000001E-7</v>
      </c>
      <c r="G15" s="6">
        <v>-7.5925900000000001E-7</v>
      </c>
      <c r="H15" s="8">
        <v>0</v>
      </c>
    </row>
    <row r="16" spans="1:8" x14ac:dyDescent="0.2">
      <c r="A16" t="s">
        <v>5</v>
      </c>
      <c r="B16" s="9">
        <v>0</v>
      </c>
      <c r="C16" s="9">
        <v>0</v>
      </c>
      <c r="D16" s="1">
        <v>0</v>
      </c>
      <c r="E16" s="9">
        <v>0</v>
      </c>
      <c r="F16" s="8">
        <v>71539020</v>
      </c>
      <c r="G16" s="8">
        <v>71549020</v>
      </c>
      <c r="H16" s="8">
        <v>0</v>
      </c>
    </row>
    <row r="17" spans="1:16" x14ac:dyDescent="0.2">
      <c r="A17" t="s">
        <v>6</v>
      </c>
      <c r="B17" s="9">
        <v>0</v>
      </c>
      <c r="C17" s="9">
        <v>0</v>
      </c>
      <c r="D17" s="1">
        <v>0</v>
      </c>
      <c r="E17" s="9">
        <v>0</v>
      </c>
      <c r="F17" s="8">
        <v>0</v>
      </c>
      <c r="G17" s="8">
        <v>0</v>
      </c>
      <c r="H17" s="8">
        <v>0</v>
      </c>
    </row>
    <row r="18" spans="1:16" x14ac:dyDescent="0.2">
      <c r="A18" t="s">
        <v>7</v>
      </c>
      <c r="B18" s="9">
        <v>2.78854E+31</v>
      </c>
      <c r="C18" s="9">
        <v>2.2960305E+31</v>
      </c>
      <c r="D18" s="3">
        <v>2.78854E+31</v>
      </c>
      <c r="E18" s="9">
        <v>0</v>
      </c>
      <c r="F18" s="8">
        <v>0</v>
      </c>
      <c r="G18" s="8">
        <v>0</v>
      </c>
      <c r="H18" s="8">
        <v>0</v>
      </c>
    </row>
    <row r="19" spans="1:16" x14ac:dyDescent="0.2">
      <c r="A19" t="s">
        <v>22</v>
      </c>
      <c r="B19" s="9">
        <v>0</v>
      </c>
      <c r="C19" s="9">
        <v>1043</v>
      </c>
      <c r="D19" s="1">
        <v>0</v>
      </c>
      <c r="E19" s="9">
        <v>0</v>
      </c>
      <c r="F19" s="1">
        <v>0</v>
      </c>
      <c r="G19" s="1">
        <v>0</v>
      </c>
      <c r="H19" s="1">
        <v>0</v>
      </c>
    </row>
    <row r="20" spans="1:16" x14ac:dyDescent="0.2">
      <c r="A20" t="s">
        <v>23</v>
      </c>
      <c r="B20" s="9">
        <v>0</v>
      </c>
      <c r="C20" s="9">
        <v>2.2200000000000002</v>
      </c>
      <c r="D20" s="1">
        <v>0</v>
      </c>
      <c r="E20" s="9">
        <v>0</v>
      </c>
      <c r="F20" s="1">
        <v>0</v>
      </c>
      <c r="G20" s="1">
        <v>0</v>
      </c>
      <c r="H20" s="1">
        <v>0</v>
      </c>
    </row>
    <row r="21" spans="1:16" x14ac:dyDescent="0.2">
      <c r="A21" t="s">
        <v>24</v>
      </c>
      <c r="B21" s="9">
        <v>0</v>
      </c>
      <c r="C21" s="9">
        <v>1.5528280000000001</v>
      </c>
      <c r="D21" s="1">
        <v>0</v>
      </c>
      <c r="E21" s="9">
        <v>0</v>
      </c>
      <c r="F21" s="1">
        <v>0</v>
      </c>
      <c r="G21" s="1">
        <v>0</v>
      </c>
      <c r="H21" s="1">
        <v>0</v>
      </c>
    </row>
    <row r="22" spans="1:16" x14ac:dyDescent="0.2">
      <c r="B22" s="9"/>
      <c r="C22" s="9"/>
      <c r="D22" s="3"/>
      <c r="E22" s="9"/>
      <c r="F22" s="8"/>
      <c r="G22" s="8"/>
      <c r="H22" s="8"/>
    </row>
    <row r="23" spans="1:16" x14ac:dyDescent="0.2">
      <c r="I23" t="s">
        <v>16</v>
      </c>
      <c r="J23" t="s">
        <v>16</v>
      </c>
    </row>
    <row r="24" spans="1:16" x14ac:dyDescent="0.2">
      <c r="I24" t="s">
        <v>17</v>
      </c>
      <c r="J24" t="s">
        <v>18</v>
      </c>
      <c r="K24" t="s">
        <v>19</v>
      </c>
      <c r="L24" t="s">
        <v>20</v>
      </c>
      <c r="M24" t="s">
        <v>21</v>
      </c>
    </row>
    <row r="25" spans="1:16" x14ac:dyDescent="0.2">
      <c r="A25">
        <v>600</v>
      </c>
      <c r="B25" s="15">
        <f>IF($A25&gt;B$2,B$11+B$12*$A25+B$13*$A25*LN($A25)+B$14*$A25^2+B$15*$A25^3+B$16/$A25+B$17*$A25^7+B$18*$A25^-9,B$3+B$4*$A25+B$5*$A25*LN($A25)+B$6*$A25^2+B$7*$A25^3+B$8/$A25+B$9*$A25^7+B$10*$A25^-9)</f>
        <v>-16689.319834155227</v>
      </c>
      <c r="C25" s="15">
        <f t="shared" ref="C25:C56" si="0">IF($A25&gt;C$2,C$11+C$12*$A25+C$13*$A25*LN($A25)+C$14*$A25^2+C$15*$A25^3+C$16/$A25+C$17*$A25^7+C$18*$A25^-9,C$3+C$4*$A25+C$5*$A25*LN($A25)+C$6*$A25^2+C$7*$A25^3+C$8/$A25+C$9*$A25^7+C$10*$A25^-9)+8.314*A25*LN(2.22+1)*(-(((A25/1043)^-5)/10+((A25/1043)^-15)/315+((A25/1043)^-25)/1500)/1.552828)</f>
        <v>-2593321.9289287846</v>
      </c>
      <c r="D25" s="3">
        <f t="shared" ref="D25:H40" si="1">IF($A25&gt;D$2,D$11+D$12*$A25+D$13*$A25*LN($A25)+D$14*$A25^2+D$15*$A25^3+D$16/$A25+D$17*$A25^7+D$18*$A25^-9,D$3+D$4*$A25+D$5*$A25*LN($A25)+D$6*$A25^2+D$7*$A25^3+D$8/$A25+D$9*$A25^7+D$10*$A25^-9)</f>
        <v>-16347.05983415523</v>
      </c>
      <c r="E25" s="15">
        <f t="shared" si="1"/>
        <v>-7907.3892528778888</v>
      </c>
      <c r="F25" s="3">
        <f t="shared" si="1"/>
        <v>-28479.652204214493</v>
      </c>
      <c r="G25" s="3">
        <f t="shared" si="1"/>
        <v>-14649.652204214497</v>
      </c>
      <c r="H25" s="3">
        <f t="shared" si="1"/>
        <v>-13535.443115743456</v>
      </c>
      <c r="I25">
        <f t="shared" ref="I25:I56" si="2">E25-B25</f>
        <v>8781.9305812773382</v>
      </c>
      <c r="J25" s="3">
        <f t="shared" ref="J25:J56" si="3">E25-C25</f>
        <v>2585414.5396759068</v>
      </c>
      <c r="K25">
        <f>H25-F25</f>
        <v>14944.209088471038</v>
      </c>
      <c r="L25">
        <f>H25-G25</f>
        <v>1114.2090884710415</v>
      </c>
      <c r="M25" t="str">
        <f t="shared" ref="M25:M56" si="4">IF(AND(B25&lt;C25,B25&lt;E25),"fcc",IF(C25&lt;E25,"bcc","liq"))</f>
        <v>bcc</v>
      </c>
      <c r="N25">
        <f t="shared" ref="N25:N42" si="5">A25</f>
        <v>600</v>
      </c>
      <c r="O25" s="3">
        <f t="shared" ref="O25:O68" si="6">B25-C25</f>
        <v>2576632.6090946295</v>
      </c>
      <c r="P25" s="3" t="e">
        <f>B25-#REF!</f>
        <v>#REF!</v>
      </c>
    </row>
    <row r="26" spans="1:16" x14ac:dyDescent="0.2">
      <c r="A26">
        <f>A25+10</f>
        <v>610</v>
      </c>
      <c r="B26" s="15">
        <f t="shared" ref="B26:H41" si="7">IF($A26&gt;B$2,B$11+B$12*$A26+B$13*$A26*LN($A26)+B$14*$A26^2+B$15*$A26^3+B$16/$A26+B$17*$A26^7+B$18*$A26^-9,B$3+B$4*$A26+B$5*$A26*LN($A26)+B$6*$A26^2+B$7*$A26^3+B$8/$A26+B$9*$A26^7+B$10*$A26^-9)</f>
        <v>-17239.835477504475</v>
      </c>
      <c r="C26" s="15">
        <f t="shared" si="0"/>
        <v>-1757232.1318369044</v>
      </c>
      <c r="D26" s="3">
        <f t="shared" si="1"/>
        <v>-16854.481477504483</v>
      </c>
      <c r="E26" s="15">
        <f t="shared" si="1"/>
        <v>-8528.9018197252008</v>
      </c>
      <c r="F26" s="3">
        <f t="shared" si="1"/>
        <v>-29076.321347395176</v>
      </c>
      <c r="G26" s="3">
        <f t="shared" si="1"/>
        <v>-15270.321347395189</v>
      </c>
      <c r="H26" s="3">
        <f t="shared" si="1"/>
        <v>-14232.968458695028</v>
      </c>
      <c r="I26">
        <f t="shared" si="2"/>
        <v>8710.9336577792747</v>
      </c>
      <c r="J26" s="3">
        <f t="shared" si="3"/>
        <v>1748703.2300171792</v>
      </c>
      <c r="K26">
        <f t="shared" ref="K26:K37" si="8">H26-F26</f>
        <v>14843.352888700148</v>
      </c>
      <c r="L26">
        <f t="shared" ref="L26:L37" si="9">H26-G26</f>
        <v>1037.3528887001612</v>
      </c>
      <c r="M26" t="str">
        <f t="shared" si="4"/>
        <v>bcc</v>
      </c>
      <c r="N26">
        <f t="shared" si="5"/>
        <v>610</v>
      </c>
      <c r="O26" s="3">
        <f t="shared" si="6"/>
        <v>1739992.2963594</v>
      </c>
      <c r="P26" s="3" t="e">
        <f>B26-#REF!</f>
        <v>#REF!</v>
      </c>
    </row>
    <row r="27" spans="1:16" x14ac:dyDescent="0.2">
      <c r="A27">
        <f>A26+10</f>
        <v>620</v>
      </c>
      <c r="B27" s="15">
        <f t="shared" si="7"/>
        <v>-17795.099519794083</v>
      </c>
      <c r="C27" s="15">
        <f t="shared" si="0"/>
        <v>-1201334.6409102036</v>
      </c>
      <c r="D27" s="3">
        <f t="shared" si="1"/>
        <v>-17366.651519794093</v>
      </c>
      <c r="E27" s="15">
        <f t="shared" si="1"/>
        <v>-9155.103556750988</v>
      </c>
      <c r="F27" s="3">
        <f t="shared" si="1"/>
        <v>-29677.966106479547</v>
      </c>
      <c r="G27" s="3">
        <f t="shared" si="1"/>
        <v>-15895.966106479545</v>
      </c>
      <c r="H27" s="3">
        <f t="shared" si="1"/>
        <v>-14935.016348963281</v>
      </c>
      <c r="I27">
        <f t="shared" si="2"/>
        <v>8639.9959630430949</v>
      </c>
      <c r="J27" s="3">
        <f t="shared" si="3"/>
        <v>1192179.5373534525</v>
      </c>
      <c r="K27">
        <f t="shared" si="8"/>
        <v>14742.949757516266</v>
      </c>
      <c r="L27">
        <f t="shared" si="9"/>
        <v>960.94975751626407</v>
      </c>
      <c r="M27" t="str">
        <f t="shared" si="4"/>
        <v>bcc</v>
      </c>
      <c r="N27">
        <f t="shared" si="5"/>
        <v>620</v>
      </c>
      <c r="O27" s="3">
        <f t="shared" si="6"/>
        <v>1183539.5413904095</v>
      </c>
      <c r="P27" s="3" t="e">
        <f>B27-#REF!</f>
        <v>#REF!</v>
      </c>
    </row>
    <row r="28" spans="1:16" x14ac:dyDescent="0.2">
      <c r="A28">
        <f t="shared" ref="A28:A91" si="10">A27+10</f>
        <v>630</v>
      </c>
      <c r="B28" s="15">
        <f t="shared" si="7"/>
        <v>-18355.050337724206</v>
      </c>
      <c r="C28" s="15">
        <f t="shared" si="0"/>
        <v>-829192.59952584235</v>
      </c>
      <c r="D28" s="3">
        <f t="shared" si="1"/>
        <v>-17883.508337724219</v>
      </c>
      <c r="E28" s="15">
        <f t="shared" si="1"/>
        <v>-9785.9359922272215</v>
      </c>
      <c r="F28" s="3">
        <f t="shared" si="1"/>
        <v>-30284.499001029726</v>
      </c>
      <c r="G28" s="3">
        <f t="shared" si="1"/>
        <v>-16526.499001029722</v>
      </c>
      <c r="H28" s="3">
        <f t="shared" si="1"/>
        <v>-15641.523322113409</v>
      </c>
      <c r="I28">
        <f t="shared" si="2"/>
        <v>8569.1143454969842</v>
      </c>
      <c r="J28" s="3">
        <f t="shared" si="3"/>
        <v>819406.66353361518</v>
      </c>
      <c r="K28">
        <f t="shared" si="8"/>
        <v>14642.975678916317</v>
      </c>
      <c r="L28">
        <f t="shared" si="9"/>
        <v>884.97567891631297</v>
      </c>
      <c r="M28" t="str">
        <f t="shared" si="4"/>
        <v>bcc</v>
      </c>
      <c r="N28">
        <f t="shared" si="5"/>
        <v>630</v>
      </c>
      <c r="O28" s="3">
        <f t="shared" si="6"/>
        <v>810837.5491881182</v>
      </c>
      <c r="P28" s="3" t="e">
        <f>B28-#REF!</f>
        <v>#REF!</v>
      </c>
    </row>
    <row r="29" spans="1:16" x14ac:dyDescent="0.2">
      <c r="A29">
        <f t="shared" si="10"/>
        <v>640</v>
      </c>
      <c r="B29" s="15">
        <f t="shared" si="7"/>
        <v>-18919.628175929822</v>
      </c>
      <c r="C29" s="15">
        <f t="shared" si="0"/>
        <v>-578409.46816614585</v>
      </c>
      <c r="D29" s="3">
        <f t="shared" si="1"/>
        <v>-18404.992175929838</v>
      </c>
      <c r="E29" s="15">
        <f t="shared" si="1"/>
        <v>-10421.342433164145</v>
      </c>
      <c r="F29" s="3">
        <f t="shared" si="1"/>
        <v>-30895.835804440696</v>
      </c>
      <c r="G29" s="3">
        <f t="shared" si="1"/>
        <v>-17161.835804440696</v>
      </c>
      <c r="H29" s="3">
        <f t="shared" si="1"/>
        <v>-16352.428527440778</v>
      </c>
      <c r="I29">
        <f t="shared" si="2"/>
        <v>8498.2857427656763</v>
      </c>
      <c r="J29" s="3">
        <f t="shared" si="3"/>
        <v>567988.12573298172</v>
      </c>
      <c r="K29">
        <f t="shared" si="8"/>
        <v>14543.407276999918</v>
      </c>
      <c r="L29">
        <f t="shared" si="9"/>
        <v>809.40727699991839</v>
      </c>
      <c r="M29" t="str">
        <f t="shared" si="4"/>
        <v>bcc</v>
      </c>
      <c r="N29">
        <f t="shared" si="5"/>
        <v>640</v>
      </c>
      <c r="O29" s="3">
        <f t="shared" si="6"/>
        <v>559489.83999021607</v>
      </c>
      <c r="P29" s="3" t="e">
        <f>B29-#REF!</f>
        <v>#REF!</v>
      </c>
    </row>
    <row r="30" spans="1:16" x14ac:dyDescent="0.2">
      <c r="A30">
        <f t="shared" si="10"/>
        <v>650</v>
      </c>
      <c r="B30" s="15">
        <f t="shared" si="7"/>
        <v>-19488.77506550241</v>
      </c>
      <c r="C30" s="15">
        <f t="shared" si="0"/>
        <v>-408326.1142152322</v>
      </c>
      <c r="D30" s="3">
        <f t="shared" si="1"/>
        <v>-18931.045065502429</v>
      </c>
      <c r="E30" s="15">
        <f t="shared" si="1"/>
        <v>-11061.267888720713</v>
      </c>
      <c r="F30" s="3">
        <f t="shared" si="1"/>
        <v>-31511.895369949871</v>
      </c>
      <c r="G30" s="3">
        <f t="shared" si="1"/>
        <v>-17801.895369949871</v>
      </c>
      <c r="H30" s="3">
        <f t="shared" si="1"/>
        <v>-17067.673558040031</v>
      </c>
      <c r="I30">
        <f t="shared" si="2"/>
        <v>8427.5071767816971</v>
      </c>
      <c r="J30" s="3">
        <f t="shared" si="3"/>
        <v>397264.84632651147</v>
      </c>
      <c r="K30">
        <f t="shared" si="8"/>
        <v>14444.22181190984</v>
      </c>
      <c r="L30">
        <f t="shared" si="9"/>
        <v>734.22181190983974</v>
      </c>
      <c r="M30" t="str">
        <f t="shared" si="4"/>
        <v>bcc</v>
      </c>
      <c r="N30">
        <f t="shared" si="5"/>
        <v>650</v>
      </c>
      <c r="O30" s="3">
        <f t="shared" si="6"/>
        <v>388837.33914972981</v>
      </c>
      <c r="P30" s="3" t="e">
        <f>B30-#REF!</f>
        <v>#REF!</v>
      </c>
    </row>
    <row r="31" spans="1:16" x14ac:dyDescent="0.2">
      <c r="A31">
        <f t="shared" si="10"/>
        <v>660</v>
      </c>
      <c r="B31" s="15">
        <f t="shared" si="7"/>
        <v>-20062.43474706851</v>
      </c>
      <c r="C31" s="15">
        <f t="shared" si="0"/>
        <v>-292264.76184421364</v>
      </c>
      <c r="D31" s="3">
        <f t="shared" si="1"/>
        <v>-19461.610747068517</v>
      </c>
      <c r="E31" s="15">
        <f t="shared" si="1"/>
        <v>-11705.658997904695</v>
      </c>
      <c r="F31" s="3">
        <f t="shared" si="1"/>
        <v>-32132.599468967524</v>
      </c>
      <c r="G31" s="3">
        <f t="shared" si="1"/>
        <v>-18446.599468967524</v>
      </c>
      <c r="H31" s="3">
        <f t="shared" si="1"/>
        <v>-17787.202294896328</v>
      </c>
      <c r="I31">
        <f t="shared" si="2"/>
        <v>8356.7757491638149</v>
      </c>
      <c r="J31" s="3">
        <f t="shared" si="3"/>
        <v>280559.10284630896</v>
      </c>
      <c r="K31">
        <f t="shared" si="8"/>
        <v>14345.397174071197</v>
      </c>
      <c r="L31">
        <f t="shared" si="9"/>
        <v>659.39717407119679</v>
      </c>
      <c r="M31" t="str">
        <f t="shared" si="4"/>
        <v>bcc</v>
      </c>
      <c r="N31">
        <f t="shared" si="5"/>
        <v>660</v>
      </c>
      <c r="O31" s="3">
        <f t="shared" si="6"/>
        <v>272202.32709714514</v>
      </c>
      <c r="P31" s="3" t="e">
        <f>B31-#REF!</f>
        <v>#REF!</v>
      </c>
    </row>
    <row r="32" spans="1:16" x14ac:dyDescent="0.2">
      <c r="A32">
        <f t="shared" si="10"/>
        <v>670</v>
      </c>
      <c r="B32" s="15">
        <f t="shared" si="7"/>
        <v>-20640.552598120525</v>
      </c>
      <c r="C32" s="15">
        <f t="shared" si="0"/>
        <v>-212603.44903298633</v>
      </c>
      <c r="D32" s="3">
        <f t="shared" si="1"/>
        <v>-19996.634598120534</v>
      </c>
      <c r="E32" s="15">
        <f t="shared" si="1"/>
        <v>-12354.463961279534</v>
      </c>
      <c r="F32" s="3">
        <f t="shared" si="1"/>
        <v>-32757.872640651894</v>
      </c>
      <c r="G32" s="3">
        <f t="shared" si="1"/>
        <v>-19095.872640651894</v>
      </c>
      <c r="H32" s="3">
        <f t="shared" si="1"/>
        <v>-18510.960763619605</v>
      </c>
      <c r="I32">
        <f t="shared" si="2"/>
        <v>8286.0886368409901</v>
      </c>
      <c r="J32" s="3">
        <f t="shared" si="3"/>
        <v>200248.98507170679</v>
      </c>
      <c r="K32">
        <f t="shared" si="8"/>
        <v>14246.911877032289</v>
      </c>
      <c r="L32">
        <f t="shared" si="9"/>
        <v>584.91187703228934</v>
      </c>
      <c r="M32" t="str">
        <f t="shared" si="4"/>
        <v>bcc</v>
      </c>
      <c r="N32">
        <f t="shared" si="5"/>
        <v>670</v>
      </c>
      <c r="O32" s="3">
        <f t="shared" si="6"/>
        <v>191962.8964348658</v>
      </c>
      <c r="P32" s="3" t="e">
        <f>B32-#REF!</f>
        <v>#REF!</v>
      </c>
    </row>
    <row r="33" spans="1:16" x14ac:dyDescent="0.2">
      <c r="A33">
        <f t="shared" si="10"/>
        <v>680</v>
      </c>
      <c r="B33" s="15">
        <f t="shared" si="7"/>
        <v>-21223.075564318289</v>
      </c>
      <c r="C33" s="15">
        <f t="shared" si="0"/>
        <v>-157625.711072918</v>
      </c>
      <c r="D33" s="3">
        <f t="shared" si="1"/>
        <v>-20536.063564318301</v>
      </c>
      <c r="E33" s="15">
        <f t="shared" si="1"/>
        <v>-13007.632476415658</v>
      </c>
      <c r="F33" s="3">
        <f t="shared" si="1"/>
        <v>-33387.642051762406</v>
      </c>
      <c r="G33" s="3">
        <f t="shared" si="1"/>
        <v>-19749.642051762406</v>
      </c>
      <c r="H33" s="3">
        <f t="shared" si="1"/>
        <v>-19238.897002598489</v>
      </c>
      <c r="I33">
        <f t="shared" si="2"/>
        <v>8215.4430879026313</v>
      </c>
      <c r="J33" s="3">
        <f t="shared" si="3"/>
        <v>144618.07859650234</v>
      </c>
      <c r="K33">
        <f t="shared" si="8"/>
        <v>14148.745049163917</v>
      </c>
      <c r="L33">
        <f t="shared" si="9"/>
        <v>510.74504916391743</v>
      </c>
      <c r="M33" t="str">
        <f t="shared" si="4"/>
        <v>bcc</v>
      </c>
      <c r="N33">
        <f t="shared" si="5"/>
        <v>680</v>
      </c>
      <c r="O33" s="3">
        <f t="shared" si="6"/>
        <v>136402.63550859972</v>
      </c>
      <c r="P33" s="3" t="e">
        <f>B33-#REF!</f>
        <v>#REF!</v>
      </c>
    </row>
    <row r="34" spans="1:16" x14ac:dyDescent="0.2">
      <c r="A34">
        <f t="shared" si="10"/>
        <v>690</v>
      </c>
      <c r="B34" s="15">
        <f t="shared" si="7"/>
        <v>-21809.952094501299</v>
      </c>
      <c r="C34" s="15">
        <f t="shared" si="0"/>
        <v>-119491.72293459455</v>
      </c>
      <c r="D34" s="3">
        <f t="shared" si="1"/>
        <v>-21079.846094501314</v>
      </c>
      <c r="E34" s="15">
        <f t="shared" si="1"/>
        <v>-13665.115676843918</v>
      </c>
      <c r="F34" s="3">
        <f t="shared" si="1"/>
        <v>-34021.837365923959</v>
      </c>
      <c r="G34" s="3">
        <f t="shared" si="1"/>
        <v>-20407.83736592397</v>
      </c>
      <c r="H34" s="3">
        <f t="shared" si="1"/>
        <v>-19970.96094148673</v>
      </c>
      <c r="I34">
        <f t="shared" si="2"/>
        <v>8144.8364176573814</v>
      </c>
      <c r="J34" s="3">
        <f t="shared" si="3"/>
        <v>105826.60725775064</v>
      </c>
      <c r="K34">
        <f t="shared" si="8"/>
        <v>14050.876424437229</v>
      </c>
      <c r="L34">
        <f t="shared" si="9"/>
        <v>436.87642443723962</v>
      </c>
      <c r="M34" t="str">
        <f t="shared" si="4"/>
        <v>bcc</v>
      </c>
      <c r="N34">
        <f t="shared" si="5"/>
        <v>690</v>
      </c>
      <c r="O34" s="3">
        <f t="shared" si="6"/>
        <v>97681.770840093261</v>
      </c>
      <c r="P34" s="3" t="e">
        <f>B34-#REF!</f>
        <v>#REF!</v>
      </c>
    </row>
    <row r="35" spans="1:16" x14ac:dyDescent="0.2">
      <c r="A35">
        <f t="shared" si="10"/>
        <v>700</v>
      </c>
      <c r="B35" s="15">
        <f t="shared" si="7"/>
        <v>-22401.132079170584</v>
      </c>
      <c r="C35" s="15">
        <f t="shared" si="0"/>
        <v>-92922.887540144366</v>
      </c>
      <c r="D35" s="3">
        <f t="shared" si="1"/>
        <v>-21627.932079170601</v>
      </c>
      <c r="E35" s="15">
        <f t="shared" si="1"/>
        <v>-14326.866074286285</v>
      </c>
      <c r="F35" s="3">
        <f t="shared" si="1"/>
        <v>-34660.390621520171</v>
      </c>
      <c r="G35" s="3">
        <f t="shared" si="1"/>
        <v>-21070.390621520175</v>
      </c>
      <c r="H35" s="3">
        <f t="shared" si="1"/>
        <v>-20707.104289054092</v>
      </c>
      <c r="I35">
        <f t="shared" si="2"/>
        <v>8074.266004884299</v>
      </c>
      <c r="J35" s="3">
        <f t="shared" si="3"/>
        <v>78596.021465858081</v>
      </c>
      <c r="K35">
        <f t="shared" si="8"/>
        <v>13953.286332466079</v>
      </c>
      <c r="L35">
        <f t="shared" si="9"/>
        <v>363.28633246608297</v>
      </c>
      <c r="M35" t="str">
        <f t="shared" si="4"/>
        <v>bcc</v>
      </c>
      <c r="N35">
        <f t="shared" si="5"/>
        <v>700</v>
      </c>
      <c r="O35" s="3">
        <f t="shared" si="6"/>
        <v>70521.755460973785</v>
      </c>
      <c r="P35" s="3" t="e">
        <f>B35-#REF!</f>
        <v>#REF!</v>
      </c>
    </row>
    <row r="36" spans="1:16" x14ac:dyDescent="0.2">
      <c r="A36">
        <f t="shared" si="10"/>
        <v>710</v>
      </c>
      <c r="B36" s="15">
        <f t="shared" si="7"/>
        <v>-22996.566792217731</v>
      </c>
      <c r="C36" s="15">
        <f t="shared" si="0"/>
        <v>-74343.406475578551</v>
      </c>
      <c r="D36" s="3">
        <f t="shared" si="1"/>
        <v>-22180.272792217751</v>
      </c>
      <c r="E36" s="15">
        <f t="shared" si="1"/>
        <v>-14992.837503956207</v>
      </c>
      <c r="F36" s="3">
        <f t="shared" si="1"/>
        <v>-35303.236117511995</v>
      </c>
      <c r="G36" s="3">
        <f t="shared" si="1"/>
        <v>-21737.236117511995</v>
      </c>
      <c r="H36" s="3">
        <f t="shared" si="1"/>
        <v>-21447.28042953815</v>
      </c>
      <c r="I36">
        <f t="shared" si="2"/>
        <v>8003.7292882615238</v>
      </c>
      <c r="J36" s="3">
        <f t="shared" si="3"/>
        <v>59350.568971622342</v>
      </c>
      <c r="K36">
        <f t="shared" si="8"/>
        <v>13855.955687973845</v>
      </c>
      <c r="L36">
        <f t="shared" si="9"/>
        <v>289.95568797384476</v>
      </c>
      <c r="M36" t="str">
        <f t="shared" si="4"/>
        <v>bcc</v>
      </c>
      <c r="N36">
        <f t="shared" si="5"/>
        <v>710</v>
      </c>
      <c r="O36" s="3">
        <f t="shared" si="6"/>
        <v>51346.83968336082</v>
      </c>
      <c r="P36" s="3" t="e">
        <f>B36-#REF!</f>
        <v>#REF!</v>
      </c>
    </row>
    <row r="37" spans="1:16" x14ac:dyDescent="0.2">
      <c r="A37">
        <f t="shared" si="10"/>
        <v>720</v>
      </c>
      <c r="B37" s="15">
        <f t="shared" si="7"/>
        <v>-23596.208835694222</v>
      </c>
      <c r="C37" s="15">
        <f t="shared" si="0"/>
        <v>-61316.507011643764</v>
      </c>
      <c r="D37" s="3">
        <f t="shared" si="1"/>
        <v>-22736.82083569423</v>
      </c>
      <c r="E37" s="15">
        <f t="shared" si="1"/>
        <v>-15662.985072735242</v>
      </c>
      <c r="F37" s="3">
        <f t="shared" si="1"/>
        <v>-35950.310306544125</v>
      </c>
      <c r="G37" s="3">
        <f t="shared" si="1"/>
        <v>-22408.310306544139</v>
      </c>
      <c r="H37" s="3">
        <f t="shared" si="1"/>
        <v>-22191.444326725046</v>
      </c>
      <c r="I37">
        <f t="shared" si="2"/>
        <v>7933.2237629589799</v>
      </c>
      <c r="J37" s="3">
        <f t="shared" si="3"/>
        <v>45653.521938908525</v>
      </c>
      <c r="K37">
        <f t="shared" si="8"/>
        <v>13758.865979819078</v>
      </c>
      <c r="L37">
        <f t="shared" si="9"/>
        <v>216.8659798190929</v>
      </c>
      <c r="M37" t="str">
        <f t="shared" si="4"/>
        <v>bcc</v>
      </c>
      <c r="N37">
        <f t="shared" si="5"/>
        <v>720</v>
      </c>
      <c r="O37" s="3">
        <f t="shared" si="6"/>
        <v>37720.298175949545</v>
      </c>
      <c r="P37" s="3" t="e">
        <f>B37-#REF!</f>
        <v>#REF!</v>
      </c>
    </row>
    <row r="38" spans="1:16" x14ac:dyDescent="0.2">
      <c r="A38">
        <f t="shared" si="10"/>
        <v>730</v>
      </c>
      <c r="B38" s="15">
        <f t="shared" si="7"/>
        <v>-24200.012087430092</v>
      </c>
      <c r="C38" s="15">
        <f t="shared" si="0"/>
        <v>-52171.888067003703</v>
      </c>
      <c r="D38" s="3">
        <f t="shared" si="1"/>
        <v>-23297.530087430103</v>
      </c>
      <c r="E38" s="15">
        <f t="shared" si="1"/>
        <v>-16337.265110047596</v>
      </c>
      <c r="F38" s="3">
        <f t="shared" si="1"/>
        <v>-36601.551694764632</v>
      </c>
      <c r="G38" s="3">
        <f t="shared" si="1"/>
        <v>-23083.551694764636</v>
      </c>
      <c r="H38" s="3">
        <f t="shared" si="1"/>
        <v>-22939.552435068348</v>
      </c>
      <c r="I38">
        <f t="shared" si="2"/>
        <v>7862.746977382496</v>
      </c>
      <c r="J38" s="3">
        <f t="shared" si="3"/>
        <v>35834.622956956111</v>
      </c>
      <c r="K38">
        <f t="shared" ref="K38:K53" si="11">H38-F38</f>
        <v>13661.999259696284</v>
      </c>
      <c r="L38">
        <f t="shared" ref="L38:L53" si="12">H38-G38</f>
        <v>143.99925969628748</v>
      </c>
      <c r="M38" t="str">
        <f t="shared" si="4"/>
        <v>bcc</v>
      </c>
      <c r="N38">
        <f t="shared" si="5"/>
        <v>730</v>
      </c>
      <c r="O38" s="3">
        <f t="shared" si="6"/>
        <v>27971.875979573611</v>
      </c>
      <c r="P38" s="3" t="e">
        <f>B38-#REF!</f>
        <v>#REF!</v>
      </c>
    </row>
    <row r="39" spans="1:16" x14ac:dyDescent="0.2">
      <c r="A39">
        <f t="shared" si="10"/>
        <v>740</v>
      </c>
      <c r="B39" s="15">
        <f t="shared" si="7"/>
        <v>-24807.931651324085</v>
      </c>
      <c r="C39" s="15">
        <f t="shared" si="0"/>
        <v>-45758.039636142814</v>
      </c>
      <c r="D39" s="3">
        <f t="shared" si="1"/>
        <v>-23862.355651324098</v>
      </c>
      <c r="E39" s="15">
        <f t="shared" si="1"/>
        <v>-17015.635121266063</v>
      </c>
      <c r="F39" s="3">
        <f t="shared" si="1"/>
        <v>-37256.90074783389</v>
      </c>
      <c r="G39" s="3">
        <f t="shared" si="1"/>
        <v>-23762.90074783389</v>
      </c>
      <c r="H39" s="3">
        <f t="shared" si="1"/>
        <v>-23691.562617226173</v>
      </c>
      <c r="I39">
        <f t="shared" si="2"/>
        <v>7792.2965300580217</v>
      </c>
      <c r="J39" s="3">
        <f t="shared" si="3"/>
        <v>28742.404514876751</v>
      </c>
      <c r="K39">
        <f t="shared" si="11"/>
        <v>13565.338130607717</v>
      </c>
      <c r="L39">
        <f t="shared" si="12"/>
        <v>71.338130607717176</v>
      </c>
      <c r="M39" t="str">
        <f t="shared" si="4"/>
        <v>bcc</v>
      </c>
      <c r="N39">
        <f t="shared" si="5"/>
        <v>740</v>
      </c>
      <c r="O39" s="3">
        <f t="shared" si="6"/>
        <v>20950.107984818729</v>
      </c>
      <c r="P39" s="3" t="e">
        <f>B39-#REF!</f>
        <v>#REF!</v>
      </c>
    </row>
    <row r="40" spans="1:16" x14ac:dyDescent="0.2">
      <c r="A40">
        <f t="shared" si="10"/>
        <v>750</v>
      </c>
      <c r="B40" s="15">
        <f t="shared" si="7"/>
        <v>-25419.923810140823</v>
      </c>
      <c r="C40" s="15">
        <f t="shared" si="0"/>
        <v>-41276.609169039635</v>
      </c>
      <c r="D40" s="3">
        <f t="shared" si="1"/>
        <v>-24431.253810140839</v>
      </c>
      <c r="E40" s="15">
        <f t="shared" si="1"/>
        <v>-17698.053743495424</v>
      </c>
      <c r="F40" s="3">
        <f t="shared" si="1"/>
        <v>-37916.299802650661</v>
      </c>
      <c r="G40" s="3">
        <f t="shared" si="1"/>
        <v>-24446.299802650665</v>
      </c>
      <c r="H40" s="3">
        <f t="shared" si="1"/>
        <v>-24447.434067459948</v>
      </c>
      <c r="I40">
        <f t="shared" si="2"/>
        <v>7721.8700666453988</v>
      </c>
      <c r="J40" s="3">
        <f t="shared" si="3"/>
        <v>23578.555425544211</v>
      </c>
      <c r="K40">
        <f t="shared" si="11"/>
        <v>13468.865735190713</v>
      </c>
      <c r="L40">
        <f t="shared" si="12"/>
        <v>-1.1342648092831951</v>
      </c>
      <c r="M40" t="str">
        <f t="shared" si="4"/>
        <v>bcc</v>
      </c>
      <c r="N40">
        <f t="shared" si="5"/>
        <v>750</v>
      </c>
      <c r="O40" s="3">
        <f t="shared" si="6"/>
        <v>15856.685358898812</v>
      </c>
      <c r="P40" s="3" t="e">
        <f>B40-#REF!</f>
        <v>#REF!</v>
      </c>
    </row>
    <row r="41" spans="1:16" x14ac:dyDescent="0.2">
      <c r="A41">
        <f t="shared" si="10"/>
        <v>760</v>
      </c>
      <c r="B41" s="15">
        <f t="shared" si="7"/>
        <v>-26035.945980661876</v>
      </c>
      <c r="C41" s="15">
        <f t="shared" si="0"/>
        <v>-38170.99804977818</v>
      </c>
      <c r="D41" s="3">
        <f t="shared" si="7"/>
        <v>-25004.181980661895</v>
      </c>
      <c r="E41" s="15">
        <f t="shared" si="7"/>
        <v>-18384.480703590034</v>
      </c>
      <c r="F41" s="3">
        <f t="shared" si="7"/>
        <v>-38579.692984363268</v>
      </c>
      <c r="G41" s="3">
        <f t="shared" si="7"/>
        <v>-25133.692984363264</v>
      </c>
      <c r="H41" s="3">
        <f t="shared" si="7"/>
        <v>-25207.127240393787</v>
      </c>
      <c r="I41">
        <f t="shared" si="2"/>
        <v>7651.4652770718421</v>
      </c>
      <c r="J41" s="3">
        <f t="shared" si="3"/>
        <v>19786.517346188146</v>
      </c>
      <c r="K41">
        <f t="shared" si="11"/>
        <v>13372.565743969481</v>
      </c>
      <c r="L41">
        <f t="shared" si="12"/>
        <v>-73.434256030523102</v>
      </c>
      <c r="M41" t="str">
        <f t="shared" si="4"/>
        <v>bcc</v>
      </c>
      <c r="N41">
        <f t="shared" si="5"/>
        <v>760</v>
      </c>
      <c r="O41" s="3">
        <f t="shared" si="6"/>
        <v>12135.052069116304</v>
      </c>
      <c r="P41" s="3" t="e">
        <f>B41-#REF!</f>
        <v>#REF!</v>
      </c>
    </row>
    <row r="42" spans="1:16" x14ac:dyDescent="0.2">
      <c r="A42">
        <f t="shared" si="10"/>
        <v>770</v>
      </c>
      <c r="B42" s="15">
        <f t="shared" ref="B42:H57" si="13">IF($A42&gt;B$2,B$11+B$12*$A42+B$13*$A42*LN($A42)+B$14*$A42^2+B$15*$A42^3+B$16/$A42+B$17*$A42^7+B$18*$A42^-9,B$3+B$4*$A42+B$5*$A42*LN($A42)+B$6*$A42^2+B$7*$A42^3+B$8/$A42+B$9*$A42^7+B$10*$A42^-9)</f>
        <v>-26655.95667104844</v>
      </c>
      <c r="C42" s="15">
        <f t="shared" si="0"/>
        <v>-36051.010970381743</v>
      </c>
      <c r="D42" s="3">
        <f t="shared" si="13"/>
        <v>-25581.098671048447</v>
      </c>
      <c r="E42" s="15">
        <f t="shared" si="13"/>
        <v>-19074.876778272086</v>
      </c>
      <c r="F42" s="3">
        <f t="shared" si="13"/>
        <v>-39247.026128273515</v>
      </c>
      <c r="G42" s="3">
        <f t="shared" si="13"/>
        <v>-25825.02612827353</v>
      </c>
      <c r="H42" s="3">
        <f t="shared" si="13"/>
        <v>-25970.603784683288</v>
      </c>
      <c r="I42">
        <f t="shared" si="2"/>
        <v>7581.0798927763535</v>
      </c>
      <c r="J42" s="3">
        <f t="shared" si="3"/>
        <v>16976.134192109657</v>
      </c>
      <c r="K42">
        <f t="shared" si="11"/>
        <v>13276.422343590228</v>
      </c>
      <c r="L42">
        <f t="shared" si="12"/>
        <v>-145.57765640975776</v>
      </c>
      <c r="M42" t="str">
        <f t="shared" si="4"/>
        <v>bcc</v>
      </c>
      <c r="N42">
        <f t="shared" si="5"/>
        <v>770</v>
      </c>
      <c r="O42" s="3">
        <f t="shared" si="6"/>
        <v>9395.0542993333038</v>
      </c>
      <c r="P42" s="3" t="e">
        <f>B42-#REF!</f>
        <v>#REF!</v>
      </c>
    </row>
    <row r="43" spans="1:16" x14ac:dyDescent="0.2">
      <c r="A43">
        <f t="shared" si="10"/>
        <v>780</v>
      </c>
      <c r="B43" s="15">
        <f t="shared" si="13"/>
        <v>-27279.915440283698</v>
      </c>
      <c r="C43" s="15">
        <f t="shared" si="0"/>
        <v>-34641.609978195207</v>
      </c>
      <c r="D43" s="3">
        <f t="shared" si="13"/>
        <v>-26161.963440283707</v>
      </c>
      <c r="E43" s="15">
        <f t="shared" si="13"/>
        <v>-19769.203756227067</v>
      </c>
      <c r="F43" s="3">
        <f t="shared" si="13"/>
        <v>-39918.246706276121</v>
      </c>
      <c r="G43" s="3">
        <f t="shared" si="13"/>
        <v>-26520.246706276117</v>
      </c>
      <c r="H43" s="3">
        <f t="shared" si="13"/>
        <v>-26737.82648118609</v>
      </c>
      <c r="I43">
        <f t="shared" si="2"/>
        <v>7510.7116840566305</v>
      </c>
      <c r="J43" s="3">
        <f t="shared" si="3"/>
        <v>14872.40622196814</v>
      </c>
      <c r="K43">
        <f t="shared" si="11"/>
        <v>13180.420225090031</v>
      </c>
      <c r="L43">
        <f t="shared" si="12"/>
        <v>-217.57977490997291</v>
      </c>
      <c r="M43" t="str">
        <f t="shared" si="4"/>
        <v>bcc</v>
      </c>
      <c r="N43">
        <f>A43</f>
        <v>780</v>
      </c>
      <c r="O43" s="3">
        <f t="shared" si="6"/>
        <v>7361.6945379115095</v>
      </c>
      <c r="P43" s="3" t="e">
        <f>B43-#REF!</f>
        <v>#REF!</v>
      </c>
    </row>
    <row r="44" spans="1:16" x14ac:dyDescent="0.2">
      <c r="A44">
        <f t="shared" si="10"/>
        <v>790</v>
      </c>
      <c r="B44" s="15">
        <f t="shared" si="13"/>
        <v>-27907.782859571351</v>
      </c>
      <c r="C44" s="15">
        <f t="shared" si="0"/>
        <v>-33747.874177837599</v>
      </c>
      <c r="D44" s="3">
        <f t="shared" si="13"/>
        <v>-26746.736859571363</v>
      </c>
      <c r="E44" s="15">
        <f t="shared" si="13"/>
        <v>-20467.42440206046</v>
      </c>
      <c r="F44" s="3">
        <f t="shared" si="13"/>
        <v>-40593.303757506066</v>
      </c>
      <c r="G44" s="3">
        <f t="shared" si="13"/>
        <v>-27219.30375750607</v>
      </c>
      <c r="H44" s="3">
        <f t="shared" si="13"/>
        <v>-27508.759185265921</v>
      </c>
      <c r="I44">
        <f t="shared" si="2"/>
        <v>7440.3584575108907</v>
      </c>
      <c r="J44" s="3">
        <f t="shared" si="3"/>
        <v>13280.449775777139</v>
      </c>
      <c r="K44">
        <f t="shared" si="11"/>
        <v>13084.544572240145</v>
      </c>
      <c r="L44">
        <f t="shared" si="12"/>
        <v>-289.45542775985086</v>
      </c>
      <c r="M44" t="str">
        <f t="shared" si="4"/>
        <v>bcc</v>
      </c>
      <c r="N44">
        <f t="shared" ref="N44:N107" si="14">A44</f>
        <v>790</v>
      </c>
      <c r="O44" s="3">
        <f t="shared" si="6"/>
        <v>5840.091318266248</v>
      </c>
      <c r="P44" s="3" t="e">
        <f>B44-#REF!</f>
        <v>#REF!</v>
      </c>
    </row>
    <row r="45" spans="1:16" x14ac:dyDescent="0.2">
      <c r="A45">
        <f t="shared" si="10"/>
        <v>800</v>
      </c>
      <c r="B45" s="15">
        <f t="shared" si="13"/>
        <v>-28539.520475576039</v>
      </c>
      <c r="C45" s="15">
        <f t="shared" si="0"/>
        <v>-33230.913671435184</v>
      </c>
      <c r="D45" s="3">
        <f t="shared" si="13"/>
        <v>-27335.380475576054</v>
      </c>
      <c r="E45" s="15">
        <f t="shared" si="13"/>
        <v>-21169.502422008376</v>
      </c>
      <c r="F45" s="3">
        <f t="shared" si="13"/>
        <v>-41272.147822895597</v>
      </c>
      <c r="G45" s="3">
        <f t="shared" si="13"/>
        <v>-27922.147822895618</v>
      </c>
      <c r="H45" s="3">
        <f t="shared" si="13"/>
        <v>-28283.366772896959</v>
      </c>
      <c r="I45">
        <f t="shared" si="2"/>
        <v>7370.0180535676627</v>
      </c>
      <c r="J45" s="3">
        <f t="shared" si="3"/>
        <v>12061.411249426808</v>
      </c>
      <c r="K45">
        <f t="shared" si="11"/>
        <v>12988.781049998637</v>
      </c>
      <c r="L45">
        <f t="shared" si="12"/>
        <v>-361.218950001341</v>
      </c>
      <c r="M45" t="str">
        <f t="shared" si="4"/>
        <v>bcc</v>
      </c>
      <c r="N45">
        <f t="shared" si="14"/>
        <v>800</v>
      </c>
      <c r="O45" s="3">
        <f t="shared" si="6"/>
        <v>4691.3931958591456</v>
      </c>
      <c r="P45" s="3" t="e">
        <f>B45-#REF!</f>
        <v>#REF!</v>
      </c>
    </row>
    <row r="46" spans="1:16" x14ac:dyDescent="0.2">
      <c r="A46">
        <f t="shared" si="10"/>
        <v>810</v>
      </c>
      <c r="B46" s="15">
        <f t="shared" si="13"/>
        <v>-29175.090775398825</v>
      </c>
      <c r="C46" s="15">
        <f t="shared" si="0"/>
        <v>-32991.227342952239</v>
      </c>
      <c r="D46" s="3">
        <f t="shared" si="13"/>
        <v>-27927.856775398843</v>
      </c>
      <c r="E46" s="15">
        <f t="shared" si="13"/>
        <v>-21875.402431302118</v>
      </c>
      <c r="F46" s="3">
        <f t="shared" si="13"/>
        <v>-41954.730883367018</v>
      </c>
      <c r="G46" s="3">
        <f t="shared" si="13"/>
        <v>-28628.730883367032</v>
      </c>
      <c r="H46" s="3">
        <f t="shared" si="13"/>
        <v>-29061.615090266147</v>
      </c>
      <c r="I46">
        <f t="shared" si="2"/>
        <v>7299.6883440967067</v>
      </c>
      <c r="J46" s="3">
        <f t="shared" si="3"/>
        <v>11115.824911650121</v>
      </c>
      <c r="K46">
        <f t="shared" si="11"/>
        <v>12893.115793100871</v>
      </c>
      <c r="L46">
        <f t="shared" si="12"/>
        <v>-432.88420689911436</v>
      </c>
      <c r="M46" t="str">
        <f t="shared" si="4"/>
        <v>bcc</v>
      </c>
      <c r="N46">
        <f t="shared" si="14"/>
        <v>810</v>
      </c>
      <c r="O46" s="3">
        <f t="shared" si="6"/>
        <v>3816.1365675534144</v>
      </c>
      <c r="P46" s="3" t="e">
        <f>B46-#REF!</f>
        <v>#REF!</v>
      </c>
    </row>
    <row r="47" spans="1:16" x14ac:dyDescent="0.2">
      <c r="A47">
        <f t="shared" si="10"/>
        <v>820</v>
      </c>
      <c r="B47" s="15">
        <f t="shared" si="13"/>
        <v>-29814.457153187719</v>
      </c>
      <c r="C47" s="15">
        <f t="shared" si="0"/>
        <v>-32957.145327939434</v>
      </c>
      <c r="D47" s="3">
        <f t="shared" si="13"/>
        <v>-28524.12915318774</v>
      </c>
      <c r="E47" s="15">
        <f t="shared" si="13"/>
        <v>-22585.089923092655</v>
      </c>
      <c r="F47" s="3">
        <f t="shared" si="13"/>
        <v>-42641.006301410263</v>
      </c>
      <c r="G47" s="3">
        <f t="shared" si="13"/>
        <v>-29339.006301410271</v>
      </c>
      <c r="H47" s="3">
        <f t="shared" si="13"/>
        <v>-29843.470906598919</v>
      </c>
      <c r="I47">
        <f t="shared" si="2"/>
        <v>7229.3672300950639</v>
      </c>
      <c r="J47" s="3">
        <f t="shared" si="3"/>
        <v>10372.055404846778</v>
      </c>
      <c r="K47">
        <f t="shared" si="11"/>
        <v>12797.535394811344</v>
      </c>
      <c r="L47">
        <f t="shared" si="12"/>
        <v>-504.46460518864842</v>
      </c>
      <c r="M47" t="str">
        <f t="shared" si="4"/>
        <v>bcc</v>
      </c>
      <c r="N47">
        <f t="shared" si="14"/>
        <v>820</v>
      </c>
      <c r="O47" s="3">
        <f t="shared" si="6"/>
        <v>3142.6881747517145</v>
      </c>
      <c r="P47" s="3" t="e">
        <f>B47-#REF!</f>
        <v>#REF!</v>
      </c>
    </row>
    <row r="48" spans="1:16" x14ac:dyDescent="0.2">
      <c r="A48">
        <f t="shared" si="10"/>
        <v>830</v>
      </c>
      <c r="B48" s="15">
        <f t="shared" si="13"/>
        <v>-30457.583878290967</v>
      </c>
      <c r="C48" s="15">
        <f t="shared" si="0"/>
        <v>-33076.762387240786</v>
      </c>
      <c r="D48" s="3">
        <f t="shared" si="13"/>
        <v>-29124.161878290975</v>
      </c>
      <c r="E48" s="15">
        <f t="shared" si="13"/>
        <v>-23298.531238848154</v>
      </c>
      <c r="F48" s="3">
        <f t="shared" si="13"/>
        <v>-43330.928765815435</v>
      </c>
      <c r="G48" s="3">
        <f t="shared" si="13"/>
        <v>-30052.928765815432</v>
      </c>
      <c r="H48" s="3">
        <f t="shared" si="13"/>
        <v>-30628.901869959518</v>
      </c>
      <c r="I48">
        <f t="shared" si="2"/>
        <v>7159.0526394428125</v>
      </c>
      <c r="J48" s="3">
        <f t="shared" si="3"/>
        <v>9778.2311483926314</v>
      </c>
      <c r="K48">
        <f t="shared" si="11"/>
        <v>12702.026895855917</v>
      </c>
      <c r="L48">
        <f t="shared" si="12"/>
        <v>-575.97310414408639</v>
      </c>
      <c r="M48" t="str">
        <f t="shared" si="4"/>
        <v>bcc</v>
      </c>
      <c r="N48">
        <f t="shared" si="14"/>
        <v>830</v>
      </c>
      <c r="O48" s="3">
        <f t="shared" si="6"/>
        <v>2619.1785089498189</v>
      </c>
      <c r="P48" s="3" t="e">
        <f>B48-#REF!</f>
        <v>#REF!</v>
      </c>
    </row>
    <row r="49" spans="1:16" x14ac:dyDescent="0.2">
      <c r="A49">
        <f t="shared" si="10"/>
        <v>840</v>
      </c>
      <c r="B49" s="15">
        <f t="shared" si="13"/>
        <v>-31104.436064865753</v>
      </c>
      <c r="C49" s="15">
        <f t="shared" si="0"/>
        <v>-33312.279948534037</v>
      </c>
      <c r="D49" s="3">
        <f t="shared" si="13"/>
        <v>-29727.920064865764</v>
      </c>
      <c r="E49" s="15">
        <f t="shared" si="13"/>
        <v>-24015.69354014298</v>
      </c>
      <c r="F49" s="3">
        <f t="shared" si="13"/>
        <v>-44024.454239347688</v>
      </c>
      <c r="G49" s="3">
        <f t="shared" si="13"/>
        <v>-30770.45423934772</v>
      </c>
      <c r="H49" s="3">
        <f t="shared" si="13"/>
        <v>-31417.876465798265</v>
      </c>
      <c r="I49">
        <f t="shared" si="2"/>
        <v>7088.7425247227729</v>
      </c>
      <c r="J49" s="3">
        <f t="shared" si="3"/>
        <v>9296.5864083910565</v>
      </c>
      <c r="K49">
        <f t="shared" si="11"/>
        <v>12606.577773549423</v>
      </c>
      <c r="L49">
        <f t="shared" si="12"/>
        <v>-647.42222645054426</v>
      </c>
      <c r="M49" t="str">
        <f t="shared" si="4"/>
        <v>bcc</v>
      </c>
      <c r="N49">
        <f t="shared" si="14"/>
        <v>840</v>
      </c>
      <c r="O49" s="3">
        <f t="shared" si="6"/>
        <v>2207.8438836682835</v>
      </c>
      <c r="P49" s="3" t="e">
        <f>B49-#REF!</f>
        <v>#REF!</v>
      </c>
    </row>
    <row r="50" spans="1:16" x14ac:dyDescent="0.2">
      <c r="A50">
        <f t="shared" si="10"/>
        <v>850</v>
      </c>
      <c r="B50" s="15">
        <f t="shared" si="13"/>
        <v>-31754.979642861592</v>
      </c>
      <c r="C50" s="15">
        <f t="shared" si="0"/>
        <v>-33636.018246990323</v>
      </c>
      <c r="D50" s="3">
        <f t="shared" si="13"/>
        <v>-30335.369642861606</v>
      </c>
      <c r="E50" s="15">
        <f t="shared" si="13"/>
        <v>-24736.544781761564</v>
      </c>
      <c r="F50" s="3">
        <f t="shared" si="13"/>
        <v>-44721.539909171108</v>
      </c>
      <c r="G50" s="3">
        <f t="shared" si="13"/>
        <v>-31491.539909171112</v>
      </c>
      <c r="H50" s="3">
        <f t="shared" si="13"/>
        <v>-32210.363978039502</v>
      </c>
      <c r="I50">
        <f t="shared" si="2"/>
        <v>7018.4348611000278</v>
      </c>
      <c r="J50" s="3">
        <f t="shared" si="3"/>
        <v>8899.4734652287589</v>
      </c>
      <c r="K50">
        <f t="shared" si="11"/>
        <v>12511.175931131605</v>
      </c>
      <c r="L50">
        <f t="shared" si="12"/>
        <v>-718.8240688683909</v>
      </c>
      <c r="M50" t="str">
        <f t="shared" si="4"/>
        <v>bcc</v>
      </c>
      <c r="N50">
        <f t="shared" si="14"/>
        <v>850</v>
      </c>
      <c r="O50" s="3">
        <f t="shared" si="6"/>
        <v>1881.0386041287311</v>
      </c>
      <c r="P50" s="3" t="e">
        <f>B50-#REF!</f>
        <v>#REF!</v>
      </c>
    </row>
    <row r="51" spans="1:16" x14ac:dyDescent="0.2">
      <c r="A51">
        <f t="shared" si="10"/>
        <v>860</v>
      </c>
      <c r="B51" s="15">
        <f t="shared" si="13"/>
        <v>-32409.181330302192</v>
      </c>
      <c r="C51" s="15">
        <f t="shared" si="0"/>
        <v>-34027.592050377352</v>
      </c>
      <c r="D51" s="3">
        <f t="shared" si="13"/>
        <v>-30946.477330302208</v>
      </c>
      <c r="E51" s="15">
        <f t="shared" si="13"/>
        <v>-25461.053686046609</v>
      </c>
      <c r="F51" s="3">
        <f t="shared" si="13"/>
        <v>-45422.144139840311</v>
      </c>
      <c r="G51" s="3">
        <f t="shared" si="13"/>
        <v>-32216.144139840308</v>
      </c>
      <c r="H51" s="3">
        <f t="shared" si="13"/>
        <v>-33006.334452521143</v>
      </c>
      <c r="I51">
        <f t="shared" si="2"/>
        <v>6948.1276442555827</v>
      </c>
      <c r="J51" s="3">
        <f t="shared" si="3"/>
        <v>8566.5383643307432</v>
      </c>
      <c r="K51">
        <f t="shared" si="11"/>
        <v>12415.809687319168</v>
      </c>
      <c r="L51">
        <f t="shared" si="12"/>
        <v>-790.19031268083563</v>
      </c>
      <c r="M51" t="str">
        <f t="shared" si="4"/>
        <v>bcc</v>
      </c>
      <c r="N51">
        <f t="shared" si="14"/>
        <v>860</v>
      </c>
      <c r="O51" s="3">
        <f t="shared" si="6"/>
        <v>1618.4107200751605</v>
      </c>
      <c r="P51" s="3" t="e">
        <f>B51-#REF!</f>
        <v>#REF!</v>
      </c>
    </row>
    <row r="52" spans="1:16" x14ac:dyDescent="0.2">
      <c r="A52">
        <f t="shared" si="10"/>
        <v>870</v>
      </c>
      <c r="B52" s="15">
        <f t="shared" si="13"/>
        <v>-33067.008606795542</v>
      </c>
      <c r="C52" s="15">
        <f t="shared" si="0"/>
        <v>-34471.900921043547</v>
      </c>
      <c r="D52" s="3">
        <f t="shared" si="13"/>
        <v>-31561.210606795561</v>
      </c>
      <c r="E52" s="15">
        <f t="shared" si="13"/>
        <v>-26189.189718424503</v>
      </c>
      <c r="F52" s="3">
        <f t="shared" si="13"/>
        <v>-46126.226428696355</v>
      </c>
      <c r="G52" s="3">
        <f t="shared" si="13"/>
        <v>-32944.226428696376</v>
      </c>
      <c r="H52" s="3">
        <f t="shared" si="13"/>
        <v>-33805.758662613604</v>
      </c>
      <c r="I52">
        <f t="shared" si="2"/>
        <v>6877.8188883710391</v>
      </c>
      <c r="J52" s="3">
        <f t="shared" si="3"/>
        <v>8282.7112026190443</v>
      </c>
      <c r="K52">
        <f t="shared" si="11"/>
        <v>12320.467766082751</v>
      </c>
      <c r="L52">
        <f t="shared" si="12"/>
        <v>-861.53223391722713</v>
      </c>
      <c r="M52" t="str">
        <f t="shared" si="4"/>
        <v>bcc</v>
      </c>
      <c r="N52">
        <f t="shared" si="14"/>
        <v>870</v>
      </c>
      <c r="O52" s="3">
        <f t="shared" si="6"/>
        <v>1404.8923142480053</v>
      </c>
      <c r="P52" s="3" t="e">
        <f>B52-#REF!</f>
        <v>#REF!</v>
      </c>
    </row>
    <row r="53" spans="1:16" x14ac:dyDescent="0.2">
      <c r="A53">
        <f t="shared" si="10"/>
        <v>880</v>
      </c>
      <c r="B53" s="15">
        <f t="shared" si="13"/>
        <v>-33728.429688204844</v>
      </c>
      <c r="C53" s="15">
        <f t="shared" si="0"/>
        <v>-34957.692340534086</v>
      </c>
      <c r="D53" s="3">
        <f t="shared" si="13"/>
        <v>-32179.537688204869</v>
      </c>
      <c r="E53" s="15">
        <f t="shared" si="13"/>
        <v>-26920.923064045212</v>
      </c>
      <c r="F53" s="3">
        <f t="shared" si="13"/>
        <v>-46833.747363511873</v>
      </c>
      <c r="G53" s="3">
        <f t="shared" si="13"/>
        <v>-33675.747363511873</v>
      </c>
      <c r="H53" s="3">
        <f t="shared" si="13"/>
        <v>-34608.608076860088</v>
      </c>
      <c r="I53">
        <f t="shared" si="2"/>
        <v>6807.5066241596323</v>
      </c>
      <c r="J53" s="3">
        <f t="shared" si="3"/>
        <v>8036.7692764888743</v>
      </c>
      <c r="K53">
        <f t="shared" si="11"/>
        <v>12225.139286651785</v>
      </c>
      <c r="L53">
        <f t="shared" si="12"/>
        <v>-932.86071334821463</v>
      </c>
      <c r="M53" t="str">
        <f t="shared" si="4"/>
        <v>bcc</v>
      </c>
      <c r="N53">
        <f t="shared" si="14"/>
        <v>880</v>
      </c>
      <c r="O53" s="3">
        <f t="shared" si="6"/>
        <v>1229.262652329242</v>
      </c>
      <c r="P53" s="3" t="e">
        <f>B53-#REF!</f>
        <v>#REF!</v>
      </c>
    </row>
    <row r="54" spans="1:16" x14ac:dyDescent="0.2">
      <c r="A54">
        <f t="shared" si="10"/>
        <v>890</v>
      </c>
      <c r="B54" s="15">
        <f t="shared" si="13"/>
        <v>-34393.413502419287</v>
      </c>
      <c r="C54" s="15">
        <f t="shared" si="0"/>
        <v>-35476.52958682982</v>
      </c>
      <c r="D54" s="3">
        <f t="shared" si="13"/>
        <v>-32801.427502419298</v>
      </c>
      <c r="E54" s="15">
        <f t="shared" si="13"/>
        <v>-27656.224605479252</v>
      </c>
      <c r="F54" s="3">
        <f t="shared" si="13"/>
        <v>-47544.668582246348</v>
      </c>
      <c r="G54" s="3">
        <f t="shared" si="13"/>
        <v>-34410.668582246348</v>
      </c>
      <c r="H54" s="3">
        <f t="shared" si="13"/>
        <v>-35414.854828494383</v>
      </c>
      <c r="I54">
        <f t="shared" si="2"/>
        <v>6737.1888969400352</v>
      </c>
      <c r="J54" s="3">
        <f t="shared" si="3"/>
        <v>7820.3049813505677</v>
      </c>
      <c r="K54">
        <f t="shared" ref="K54:K68" si="15">H54-F54</f>
        <v>12129.813753751965</v>
      </c>
      <c r="L54">
        <f t="shared" ref="L54:L68" si="16">H54-G54</f>
        <v>-1004.1862462480349</v>
      </c>
      <c r="M54" t="str">
        <f t="shared" si="4"/>
        <v>bcc</v>
      </c>
      <c r="N54">
        <f t="shared" si="14"/>
        <v>890</v>
      </c>
      <c r="O54" s="3">
        <f t="shared" si="6"/>
        <v>1083.1160844105325</v>
      </c>
      <c r="P54" s="3" t="e">
        <f>B54-#REF!</f>
        <v>#REF!</v>
      </c>
    </row>
    <row r="55" spans="1:16" x14ac:dyDescent="0.2">
      <c r="A55">
        <f t="shared" si="10"/>
        <v>900</v>
      </c>
      <c r="B55" s="15">
        <f t="shared" si="13"/>
        <v>-35061.929666164913</v>
      </c>
      <c r="C55" s="15">
        <f t="shared" si="0"/>
        <v>-36022.046890437443</v>
      </c>
      <c r="D55" s="3">
        <f t="shared" si="13"/>
        <v>-33426.849666164926</v>
      </c>
      <c r="E55" s="15">
        <f t="shared" si="13"/>
        <v>-28395.065901415608</v>
      </c>
      <c r="F55" s="3">
        <f t="shared" si="13"/>
        <v>-48258.952734779232</v>
      </c>
      <c r="G55" s="3">
        <f t="shared" si="13"/>
        <v>-35148.952734779232</v>
      </c>
      <c r="H55" s="3">
        <f t="shared" si="13"/>
        <v>-36224.471686703037</v>
      </c>
      <c r="I55">
        <f t="shared" si="2"/>
        <v>6666.8637647493051</v>
      </c>
      <c r="J55" s="3">
        <f t="shared" si="3"/>
        <v>7626.9809890218348</v>
      </c>
      <c r="K55">
        <f t="shared" si="15"/>
        <v>12034.481048076195</v>
      </c>
      <c r="L55">
        <f t="shared" si="16"/>
        <v>-1075.5189519238047</v>
      </c>
      <c r="M55" t="str">
        <f t="shared" si="4"/>
        <v>bcc</v>
      </c>
      <c r="N55">
        <f t="shared" si="14"/>
        <v>900</v>
      </c>
      <c r="O55" s="3">
        <f t="shared" si="6"/>
        <v>960.11722427252971</v>
      </c>
      <c r="P55" s="3" t="e">
        <f>B55-#REF!</f>
        <v>#REF!</v>
      </c>
    </row>
    <row r="56" spans="1:16" x14ac:dyDescent="0.2">
      <c r="A56">
        <f t="shared" si="10"/>
        <v>910</v>
      </c>
      <c r="B56" s="15">
        <f t="shared" si="13"/>
        <v>-35733.948462802633</v>
      </c>
      <c r="C56" s="15">
        <f t="shared" si="0"/>
        <v>-36589.409409676089</v>
      </c>
      <c r="D56" s="3">
        <f t="shared" si="13"/>
        <v>-34055.774462802648</v>
      </c>
      <c r="E56" s="15">
        <f t="shared" si="13"/>
        <v>-29137.419166310257</v>
      </c>
      <c r="F56" s="3">
        <f t="shared" si="13"/>
        <v>-48976.563446500782</v>
      </c>
      <c r="G56" s="3">
        <f t="shared" si="13"/>
        <v>-35890.563446500782</v>
      </c>
      <c r="H56" s="3">
        <f t="shared" si="13"/>
        <v>-37037.432029511176</v>
      </c>
      <c r="I56">
        <f t="shared" si="2"/>
        <v>6596.5292964923756</v>
      </c>
      <c r="J56" s="3">
        <f t="shared" si="3"/>
        <v>7451.9902433658317</v>
      </c>
      <c r="K56">
        <f t="shared" si="15"/>
        <v>11939.131416989607</v>
      </c>
      <c r="L56">
        <f t="shared" si="16"/>
        <v>-1146.8685830103932</v>
      </c>
      <c r="M56" t="str">
        <f t="shared" si="4"/>
        <v>bcc</v>
      </c>
      <c r="N56">
        <f t="shared" si="14"/>
        <v>910</v>
      </c>
      <c r="O56" s="3">
        <f t="shared" si="6"/>
        <v>855.46094687345612</v>
      </c>
      <c r="P56" s="3" t="e">
        <f>B56-#REF!</f>
        <v>#REF!</v>
      </c>
    </row>
    <row r="57" spans="1:16" x14ac:dyDescent="0.2">
      <c r="A57">
        <f t="shared" si="10"/>
        <v>920</v>
      </c>
      <c r="B57" s="15">
        <f t="shared" si="13"/>
        <v>-36409.440821060409</v>
      </c>
      <c r="C57" s="15">
        <f t="shared" ref="C57:C88" si="17">IF($A57&gt;C$2,C$11+C$12*$A57+C$13*$A57*LN($A57)+C$14*$A57^2+C$15*$A57^3+C$16/$A57+C$17*$A57^7+C$18*$A57^-9,C$3+C$4*$A57+C$5*$A57*LN($A57)+C$6*$A57^2+C$7*$A57^3+C$8/$A57+C$9*$A57^7+C$10*$A57^-9)+8.314*A57*LN(2.22+1)*(-(((A57/1043)^-5)/10+((A57/1043)^-15)/315+((A57/1043)^-25)/1500)/1.552828)</f>
        <v>-37174.919886240503</v>
      </c>
      <c r="D57" s="3">
        <f t="shared" si="13"/>
        <v>-34688.172821060427</v>
      </c>
      <c r="E57" s="15">
        <f t="shared" si="13"/>
        <v>-29883.2572509364</v>
      </c>
      <c r="F57" s="3">
        <f t="shared" si="13"/>
        <v>-49697.465283647813</v>
      </c>
      <c r="G57" s="3">
        <f t="shared" si="13"/>
        <v>-36635.465283647813</v>
      </c>
      <c r="H57" s="3">
        <f t="shared" si="13"/>
        <v>-37853.709818179581</v>
      </c>
      <c r="I57">
        <f t="shared" ref="I57:I88" si="18">E57-B57</f>
        <v>6526.1835701240088</v>
      </c>
      <c r="J57" s="3">
        <f t="shared" ref="J57:J88" si="19">E57-C57</f>
        <v>7291.6626353041029</v>
      </c>
      <c r="K57">
        <f t="shared" si="15"/>
        <v>11843.755465468232</v>
      </c>
      <c r="L57">
        <f t="shared" si="16"/>
        <v>-1218.2445345317683</v>
      </c>
      <c r="M57" t="str">
        <f t="shared" ref="M57:M88" si="20">IF(AND(B57&lt;C57,B57&lt;E57),"fcc",IF(C57&lt;E57,"bcc","liq"))</f>
        <v>bcc</v>
      </c>
      <c r="N57">
        <f t="shared" si="14"/>
        <v>920</v>
      </c>
      <c r="O57" s="3">
        <f t="shared" si="6"/>
        <v>765.47906518009404</v>
      </c>
      <c r="P57" s="3" t="e">
        <f>B57-#REF!</f>
        <v>#REF!</v>
      </c>
    </row>
    <row r="58" spans="1:16" x14ac:dyDescent="0.2">
      <c r="A58">
        <f t="shared" si="10"/>
        <v>930</v>
      </c>
      <c r="B58" s="15">
        <f t="shared" ref="B58:H73" si="21">IF($A58&gt;B$2,B$11+B$12*$A58+B$13*$A58*LN($A58)+B$14*$A58^2+B$15*$A58^3+B$16/$A58+B$17*$A58^7+B$18*$A58^-9,B$3+B$4*$A58+B$5*$A58*LN($A58)+B$6*$A58^2+B$7*$A58^3+B$8/$A58+B$9*$A58^7+B$10*$A58^-9)</f>
        <v>-37088.378294652553</v>
      </c>
      <c r="C58" s="15">
        <f t="shared" si="17"/>
        <v>-37775.730810063091</v>
      </c>
      <c r="D58" s="3">
        <f t="shared" si="21"/>
        <v>-35324.016294652574</v>
      </c>
      <c r="E58" s="15">
        <f t="shared" si="21"/>
        <v>-30632.553623791333</v>
      </c>
      <c r="F58" s="3">
        <f t="shared" si="21"/>
        <v>-50421.623720280957</v>
      </c>
      <c r="G58" s="3">
        <f t="shared" si="21"/>
        <v>-37383.623720280957</v>
      </c>
      <c r="H58" s="3">
        <f t="shared" si="21"/>
        <v>-38673.279573010986</v>
      </c>
      <c r="I58">
        <f t="shared" si="18"/>
        <v>6455.8246708612205</v>
      </c>
      <c r="J58" s="3">
        <f t="shared" si="19"/>
        <v>7143.1771862717578</v>
      </c>
      <c r="K58">
        <f t="shared" si="15"/>
        <v>11748.344147269971</v>
      </c>
      <c r="L58">
        <f t="shared" si="16"/>
        <v>-1289.6558527300294</v>
      </c>
      <c r="M58" t="str">
        <f t="shared" si="20"/>
        <v>bcc</v>
      </c>
      <c r="N58">
        <f t="shared" si="14"/>
        <v>930</v>
      </c>
      <c r="O58" s="3">
        <f t="shared" si="6"/>
        <v>687.35251541053731</v>
      </c>
      <c r="P58" s="3" t="e">
        <f>B58-#REF!</f>
        <v>#REF!</v>
      </c>
    </row>
    <row r="59" spans="1:16" x14ac:dyDescent="0.2">
      <c r="A59">
        <f t="shared" si="10"/>
        <v>940</v>
      </c>
      <c r="B59" s="15">
        <f t="shared" si="21"/>
        <v>-37770.733042740445</v>
      </c>
      <c r="C59" s="15">
        <f t="shared" si="17"/>
        <v>-38389.632812164658</v>
      </c>
      <c r="D59" s="3">
        <f t="shared" si="21"/>
        <v>-35963.277042740454</v>
      </c>
      <c r="E59" s="15">
        <f t="shared" si="21"/>
        <v>-31385.282353317558</v>
      </c>
      <c r="F59" s="3">
        <f t="shared" si="21"/>
        <v>-51149.005106805795</v>
      </c>
      <c r="G59" s="3">
        <f t="shared" si="21"/>
        <v>-38135.005106805795</v>
      </c>
      <c r="H59" s="3">
        <f t="shared" si="21"/>
        <v>-39496.116350470671</v>
      </c>
      <c r="I59">
        <f t="shared" si="18"/>
        <v>6385.4506894228871</v>
      </c>
      <c r="J59" s="3">
        <f t="shared" si="19"/>
        <v>7004.3504588471005</v>
      </c>
      <c r="K59">
        <f t="shared" si="15"/>
        <v>11652.888756335124</v>
      </c>
      <c r="L59">
        <f t="shared" si="16"/>
        <v>-1361.1112436648764</v>
      </c>
      <c r="M59" t="str">
        <f t="shared" si="20"/>
        <v>bcc</v>
      </c>
      <c r="N59">
        <f t="shared" si="14"/>
        <v>940</v>
      </c>
      <c r="O59" s="3">
        <f t="shared" si="6"/>
        <v>618.89976942421345</v>
      </c>
      <c r="P59" s="3" t="e">
        <f>B59-#REF!</f>
        <v>#REF!</v>
      </c>
    </row>
    <row r="60" spans="1:16" x14ac:dyDescent="0.2">
      <c r="A60">
        <f t="shared" si="10"/>
        <v>950</v>
      </c>
      <c r="B60" s="15">
        <f t="shared" si="21"/>
        <v>-38456.47781119193</v>
      </c>
      <c r="C60" s="15">
        <f t="shared" si="17"/>
        <v>-39014.898371178468</v>
      </c>
      <c r="D60" s="3">
        <f t="shared" si="21"/>
        <v>-36605.927811191941</v>
      </c>
      <c r="E60" s="15">
        <f t="shared" si="21"/>
        <v>-32141.418090897641</v>
      </c>
      <c r="F60" s="3">
        <f t="shared" si="21"/>
        <v>-51879.576639948493</v>
      </c>
      <c r="G60" s="3">
        <f t="shared" si="21"/>
        <v>-38889.576639948493</v>
      </c>
      <c r="H60" s="3">
        <f t="shared" si="21"/>
        <v>-40322.19572153435</v>
      </c>
      <c r="I60">
        <f t="shared" si="18"/>
        <v>6315.0597202942881</v>
      </c>
      <c r="J60" s="3">
        <f t="shared" si="19"/>
        <v>6873.4802802808263</v>
      </c>
      <c r="K60">
        <f t="shared" si="15"/>
        <v>11557.380918414143</v>
      </c>
      <c r="L60">
        <f t="shared" si="16"/>
        <v>-1432.6190815858572</v>
      </c>
      <c r="M60" t="str">
        <f t="shared" si="20"/>
        <v>bcc</v>
      </c>
      <c r="N60">
        <f t="shared" si="14"/>
        <v>950</v>
      </c>
      <c r="O60" s="3">
        <f t="shared" si="6"/>
        <v>558.42055998653814</v>
      </c>
      <c r="P60" s="3" t="e">
        <f>B60-#REF!</f>
        <v>#REF!</v>
      </c>
    </row>
    <row r="61" spans="1:16" x14ac:dyDescent="0.2">
      <c r="A61">
        <f t="shared" si="10"/>
        <v>960</v>
      </c>
      <c r="B61" s="15">
        <f t="shared" si="21"/>
        <v>-39145.585914600117</v>
      </c>
      <c r="C61" s="15">
        <f t="shared" si="17"/>
        <v>-39650.165832153172</v>
      </c>
      <c r="D61" s="3">
        <f t="shared" si="21"/>
        <v>-37251.941914600131</v>
      </c>
      <c r="E61" s="15">
        <f t="shared" si="21"/>
        <v>-32900.936054585763</v>
      </c>
      <c r="F61" s="3">
        <f t="shared" si="21"/>
        <v>-52613.306334102374</v>
      </c>
      <c r="G61" s="3">
        <f t="shared" si="21"/>
        <v>-39647.306334102374</v>
      </c>
      <c r="H61" s="3">
        <f t="shared" si="21"/>
        <v>-41151.493751183029</v>
      </c>
      <c r="I61">
        <f t="shared" si="18"/>
        <v>6244.6498600143532</v>
      </c>
      <c r="J61" s="3">
        <f t="shared" si="19"/>
        <v>6749.2297775674087</v>
      </c>
      <c r="K61">
        <f t="shared" si="15"/>
        <v>11461.812582919345</v>
      </c>
      <c r="L61">
        <f t="shared" si="16"/>
        <v>-1504.187417080655</v>
      </c>
      <c r="M61" t="str">
        <f t="shared" si="20"/>
        <v>bcc</v>
      </c>
      <c r="N61">
        <f t="shared" si="14"/>
        <v>960</v>
      </c>
      <c r="O61" s="3">
        <f t="shared" si="6"/>
        <v>504.57991755305557</v>
      </c>
      <c r="P61" s="3" t="e">
        <f>B61-#REF!</f>
        <v>#REF!</v>
      </c>
    </row>
    <row r="62" spans="1:16" x14ac:dyDescent="0.2">
      <c r="A62">
        <f t="shared" si="10"/>
        <v>970</v>
      </c>
      <c r="B62" s="15">
        <f t="shared" si="21"/>
        <v>-39838.031219022865</v>
      </c>
      <c r="C62" s="15">
        <f t="shared" si="17"/>
        <v>-40294.352932309135</v>
      </c>
      <c r="D62" s="3">
        <f t="shared" si="21"/>
        <v>-37901.293219022882</v>
      </c>
      <c r="E62" s="15">
        <f t="shared" si="21"/>
        <v>-33663.812013540199</v>
      </c>
      <c r="F62" s="3">
        <f t="shared" si="21"/>
        <v>-53350.162993967111</v>
      </c>
      <c r="G62" s="3">
        <f t="shared" si="21"/>
        <v>-40408.162993967111</v>
      </c>
      <c r="H62" s="3">
        <f t="shared" si="21"/>
        <v>-41983.986978970592</v>
      </c>
      <c r="I62">
        <f t="shared" si="18"/>
        <v>6174.2192054826664</v>
      </c>
      <c r="J62" s="3">
        <f t="shared" si="19"/>
        <v>6630.5409187689365</v>
      </c>
      <c r="K62">
        <f t="shared" si="15"/>
        <v>11366.176014996519</v>
      </c>
      <c r="L62">
        <f t="shared" si="16"/>
        <v>-1575.8239850034806</v>
      </c>
      <c r="M62" t="str">
        <f t="shared" si="20"/>
        <v>bcc</v>
      </c>
      <c r="N62">
        <f t="shared" si="14"/>
        <v>970</v>
      </c>
      <c r="O62" s="3">
        <f t="shared" si="6"/>
        <v>456.3217132862701</v>
      </c>
      <c r="P62" s="3" t="e">
        <f>B62-#REF!</f>
        <v>#REF!</v>
      </c>
    </row>
    <row r="63" spans="1:16" x14ac:dyDescent="0.2">
      <c r="A63">
        <f t="shared" si="10"/>
        <v>980</v>
      </c>
      <c r="B63" s="15">
        <f t="shared" si="21"/>
        <v>-40533.788125408289</v>
      </c>
      <c r="C63" s="15">
        <f t="shared" si="17"/>
        <v>-40946.592018405077</v>
      </c>
      <c r="D63" s="3">
        <f t="shared" si="21"/>
        <v>-38553.956125408295</v>
      </c>
      <c r="E63" s="15">
        <f t="shared" si="21"/>
        <v>-34430.022273123228</v>
      </c>
      <c r="F63" s="3">
        <f t="shared" si="21"/>
        <v>-54090.116188407679</v>
      </c>
      <c r="G63" s="3">
        <f t="shared" si="21"/>
        <v>-41172.116188407679</v>
      </c>
      <c r="H63" s="3">
        <f t="shared" si="21"/>
        <v>-42819.652400595376</v>
      </c>
      <c r="I63">
        <f t="shared" si="18"/>
        <v>6103.7658522850616</v>
      </c>
      <c r="J63" s="3">
        <f t="shared" si="19"/>
        <v>6516.5697452818495</v>
      </c>
      <c r="K63">
        <f t="shared" si="15"/>
        <v>11270.463787812303</v>
      </c>
      <c r="L63">
        <f t="shared" si="16"/>
        <v>-1647.5362121876969</v>
      </c>
      <c r="M63" t="str">
        <f t="shared" si="20"/>
        <v>bcc</v>
      </c>
      <c r="N63">
        <f t="shared" si="14"/>
        <v>980</v>
      </c>
      <c r="O63" s="3">
        <f t="shared" si="6"/>
        <v>412.80389299678791</v>
      </c>
      <c r="P63" s="3" t="e">
        <f>B63-#REF!</f>
        <v>#REF!</v>
      </c>
    </row>
    <row r="64" spans="1:16" x14ac:dyDescent="0.2">
      <c r="A64">
        <f t="shared" si="10"/>
        <v>990</v>
      </c>
      <c r="B64" s="15">
        <f t="shared" si="21"/>
        <v>-41232.831553672695</v>
      </c>
      <c r="C64" s="15">
        <f t="shared" si="17"/>
        <v>-41606.181279613447</v>
      </c>
      <c r="D64" s="3">
        <f t="shared" si="21"/>
        <v>-39209.905553672703</v>
      </c>
      <c r="E64" s="15">
        <f t="shared" si="21"/>
        <v>-35199.543660637675</v>
      </c>
      <c r="F64" s="3">
        <f t="shared" si="21"/>
        <v>-54833.136225466355</v>
      </c>
      <c r="G64" s="3">
        <f t="shared" si="21"/>
        <v>-41939.136225466355</v>
      </c>
      <c r="H64" s="3">
        <f t="shared" si="21"/>
        <v>-43658.467450412645</v>
      </c>
      <c r="I64">
        <f t="shared" si="18"/>
        <v>6033.2878930350198</v>
      </c>
      <c r="J64" s="3">
        <f t="shared" si="19"/>
        <v>6406.6376189757721</v>
      </c>
      <c r="K64">
        <f t="shared" si="15"/>
        <v>11174.668775053709</v>
      </c>
      <c r="L64">
        <f t="shared" si="16"/>
        <v>-1719.3312249462906</v>
      </c>
      <c r="M64" t="str">
        <f t="shared" si="20"/>
        <v>bcc</v>
      </c>
      <c r="N64">
        <f t="shared" si="14"/>
        <v>990</v>
      </c>
      <c r="O64" s="3">
        <f t="shared" si="6"/>
        <v>373.34972594075225</v>
      </c>
      <c r="P64" s="3" t="e">
        <f>B64-#REF!</f>
        <v>#REF!</v>
      </c>
    </row>
    <row r="65" spans="1:16" x14ac:dyDescent="0.2">
      <c r="A65">
        <f t="shared" si="10"/>
        <v>1000</v>
      </c>
      <c r="B65" s="15">
        <f t="shared" si="21"/>
        <v>-41935.1369273991</v>
      </c>
      <c r="C65" s="15">
        <f t="shared" si="17"/>
        <v>-42272.547856529898</v>
      </c>
      <c r="D65" s="3">
        <f t="shared" si="21"/>
        <v>-39869.116927399082</v>
      </c>
      <c r="E65" s="15">
        <f t="shared" si="21"/>
        <v>-35972.353511669673</v>
      </c>
      <c r="F65" s="3">
        <f t="shared" si="21"/>
        <v>-55579.194128462885</v>
      </c>
      <c r="G65" s="3">
        <f t="shared" si="21"/>
        <v>-42709.194128462914</v>
      </c>
      <c r="H65" s="3">
        <f t="shared" si="21"/>
        <v>-44500.409984828679</v>
      </c>
      <c r="I65">
        <f t="shared" si="18"/>
        <v>5962.7834157294274</v>
      </c>
      <c r="J65" s="3">
        <f t="shared" si="19"/>
        <v>6300.1943448602251</v>
      </c>
      <c r="K65">
        <f t="shared" si="15"/>
        <v>11078.784143634206</v>
      </c>
      <c r="L65">
        <f t="shared" si="16"/>
        <v>-1791.2158563657649</v>
      </c>
      <c r="M65" t="str">
        <f t="shared" si="20"/>
        <v>bcc</v>
      </c>
      <c r="N65">
        <f t="shared" si="14"/>
        <v>1000</v>
      </c>
      <c r="O65" s="3">
        <f t="shared" si="6"/>
        <v>337.41092913079774</v>
      </c>
      <c r="P65" s="3" t="e">
        <f>B65-#REF!</f>
        <v>#REF!</v>
      </c>
    </row>
    <row r="66" spans="1:16" x14ac:dyDescent="0.2">
      <c r="A66">
        <f t="shared" si="10"/>
        <v>1010</v>
      </c>
      <c r="B66" s="15">
        <f t="shared" si="21"/>
        <v>-42640.680159126983</v>
      </c>
      <c r="C66" s="15">
        <f t="shared" si="17"/>
        <v>-42945.219795260913</v>
      </c>
      <c r="D66" s="3">
        <f t="shared" si="21"/>
        <v>-40531.566159126982</v>
      </c>
      <c r="E66" s="15">
        <f t="shared" si="21"/>
        <v>-36748.429657010456</v>
      </c>
      <c r="F66" s="3">
        <f t="shared" si="21"/>
        <v>-56328.261613125287</v>
      </c>
      <c r="G66" s="3">
        <f t="shared" si="21"/>
        <v>-43482.261613125287</v>
      </c>
      <c r="H66" s="3">
        <f t="shared" si="21"/>
        <v>-45345.458266522575</v>
      </c>
      <c r="I66">
        <f t="shared" si="18"/>
        <v>5892.2505021165271</v>
      </c>
      <c r="J66" s="3">
        <f t="shared" si="19"/>
        <v>6196.7901382504569</v>
      </c>
      <c r="K66">
        <f t="shared" si="15"/>
        <v>10982.803346602712</v>
      </c>
      <c r="L66">
        <f t="shared" si="16"/>
        <v>-1863.1966533972882</v>
      </c>
      <c r="M66" t="str">
        <f t="shared" si="20"/>
        <v>bcc</v>
      </c>
      <c r="N66">
        <f t="shared" si="14"/>
        <v>1010</v>
      </c>
      <c r="O66" s="3">
        <f t="shared" si="6"/>
        <v>304.53963613392989</v>
      </c>
      <c r="P66" s="3" t="e">
        <f>B66-#REF!</f>
        <v>#REF!</v>
      </c>
    </row>
    <row r="67" spans="1:16" x14ac:dyDescent="0.2">
      <c r="A67">
        <f t="shared" si="10"/>
        <v>1020</v>
      </c>
      <c r="B67" s="15">
        <f t="shared" si="21"/>
        <v>-43349.437636205213</v>
      </c>
      <c r="C67" s="15">
        <f t="shared" si="17"/>
        <v>-43623.804618034912</v>
      </c>
      <c r="D67" s="3">
        <f t="shared" si="21"/>
        <v>-41197.2296362052</v>
      </c>
      <c r="E67" s="15">
        <f t="shared" si="21"/>
        <v>-37527.750410130524</v>
      </c>
      <c r="F67" s="3">
        <f t="shared" si="21"/>
        <v>-57080.311065694623</v>
      </c>
      <c r="G67" s="3">
        <f t="shared" si="21"/>
        <v>-44258.311065694623</v>
      </c>
      <c r="H67" s="3">
        <f t="shared" si="21"/>
        <v>-46193.590949444719</v>
      </c>
      <c r="I67">
        <f t="shared" si="18"/>
        <v>5821.6872260746895</v>
      </c>
      <c r="J67" s="3">
        <f t="shared" si="19"/>
        <v>6096.054207904388</v>
      </c>
      <c r="K67">
        <f t="shared" si="15"/>
        <v>10886.720116249904</v>
      </c>
      <c r="L67">
        <f t="shared" si="16"/>
        <v>-1935.2798837500959</v>
      </c>
      <c r="M67" t="str">
        <f t="shared" si="20"/>
        <v>bcc</v>
      </c>
      <c r="N67">
        <f t="shared" si="14"/>
        <v>1020</v>
      </c>
      <c r="O67" s="3">
        <f t="shared" si="6"/>
        <v>274.36698182969849</v>
      </c>
      <c r="P67" s="3" t="e">
        <f>B67-#REF!</f>
        <v>#REF!</v>
      </c>
    </row>
    <row r="68" spans="1:16" x14ac:dyDescent="0.2">
      <c r="A68">
        <f t="shared" si="10"/>
        <v>1030</v>
      </c>
      <c r="B68" s="15">
        <f t="shared" si="21"/>
        <v>-44061.386207181487</v>
      </c>
      <c r="C68" s="15">
        <f t="shared" si="17"/>
        <v>-44307.972865135373</v>
      </c>
      <c r="D68" s="3">
        <f t="shared" si="21"/>
        <v>-41866.084207181462</v>
      </c>
      <c r="E68" s="15">
        <f t="shared" si="21"/>
        <v>-38310.294555180917</v>
      </c>
      <c r="F68" s="3">
        <f t="shared" si="21"/>
        <v>-57835.315521952994</v>
      </c>
      <c r="G68" s="3">
        <f t="shared" si="21"/>
        <v>-45037.315521953024</v>
      </c>
      <c r="H68" s="3">
        <f t="shared" si="21"/>
        <v>-47044.787064545511</v>
      </c>
      <c r="I68">
        <f t="shared" si="18"/>
        <v>5751.0916520005703</v>
      </c>
      <c r="J68" s="3">
        <f t="shared" si="19"/>
        <v>5997.6783099544555</v>
      </c>
      <c r="K68">
        <f t="shared" si="15"/>
        <v>10790.528457407483</v>
      </c>
      <c r="L68">
        <f t="shared" si="16"/>
        <v>-2007.4715425924878</v>
      </c>
      <c r="M68" t="str">
        <f t="shared" si="20"/>
        <v>bcc</v>
      </c>
      <c r="N68">
        <f t="shared" si="14"/>
        <v>1030</v>
      </c>
      <c r="O68" s="3">
        <f t="shared" si="6"/>
        <v>246.58665795388515</v>
      </c>
      <c r="P68" s="3" t="e">
        <f>B68-#REF!</f>
        <v>#REF!</v>
      </c>
    </row>
    <row r="69" spans="1:16" x14ac:dyDescent="0.2">
      <c r="A69">
        <f t="shared" si="10"/>
        <v>1040</v>
      </c>
      <c r="B69" s="15">
        <f t="shared" si="21"/>
        <v>-44776.503168703282</v>
      </c>
      <c r="C69" s="15">
        <f t="shared" si="17"/>
        <v>-44997.44538865755</v>
      </c>
      <c r="D69" s="3">
        <f t="shared" si="21"/>
        <v>-42538.107168703275</v>
      </c>
      <c r="E69" s="15">
        <f t="shared" si="21"/>
        <v>-39096.041335499031</v>
      </c>
      <c r="F69" s="3">
        <f t="shared" si="21"/>
        <v>-58593.248647125576</v>
      </c>
      <c r="G69" s="3">
        <f t="shared" si="21"/>
        <v>-45819.248647125576</v>
      </c>
      <c r="H69" s="3">
        <f t="shared" si="21"/>
        <v>-47899.02600619031</v>
      </c>
      <c r="I69">
        <f t="shared" si="18"/>
        <v>5680.4618332042519</v>
      </c>
      <c r="J69" s="3">
        <f t="shared" si="19"/>
        <v>5901.4040531585197</v>
      </c>
      <c r="K69">
        <f t="shared" ref="K69:K95" si="22">H69-F69</f>
        <v>10694.222640935266</v>
      </c>
      <c r="L69">
        <f t="shared" ref="L69:L95" si="23">H69-G69</f>
        <v>-2079.7773590647339</v>
      </c>
      <c r="M69" t="str">
        <f t="shared" si="20"/>
        <v>bcc</v>
      </c>
      <c r="N69">
        <f t="shared" si="14"/>
        <v>1040</v>
      </c>
    </row>
    <row r="70" spans="1:16" x14ac:dyDescent="0.2">
      <c r="A70">
        <f t="shared" si="10"/>
        <v>1050</v>
      </c>
      <c r="B70" s="15">
        <f t="shared" si="21"/>
        <v>-45494.76625290716</v>
      </c>
      <c r="C70" s="15">
        <f t="shared" si="17"/>
        <v>-45691.983490455576</v>
      </c>
      <c r="D70" s="3">
        <f t="shared" si="21"/>
        <v>-43213.276252907141</v>
      </c>
      <c r="E70" s="15">
        <f t="shared" si="21"/>
        <v>-39884.970442596183</v>
      </c>
      <c r="F70" s="3">
        <f t="shared" si="21"/>
        <v>-59354.084716611593</v>
      </c>
      <c r="G70" s="3">
        <f t="shared" si="21"/>
        <v>-46604.084716611593</v>
      </c>
      <c r="H70" s="3">
        <f t="shared" si="21"/>
        <v>-48756.28751922067</v>
      </c>
      <c r="I70">
        <f t="shared" si="18"/>
        <v>5609.7958103109777</v>
      </c>
      <c r="J70" s="3">
        <f t="shared" si="19"/>
        <v>5807.0130478593928</v>
      </c>
      <c r="K70">
        <f t="shared" si="22"/>
        <v>10597.797197390923</v>
      </c>
      <c r="L70">
        <f t="shared" si="23"/>
        <v>-2152.2028026090775</v>
      </c>
      <c r="M70" t="str">
        <f t="shared" si="20"/>
        <v>bcc</v>
      </c>
      <c r="N70">
        <f t="shared" si="14"/>
        <v>1050</v>
      </c>
    </row>
    <row r="71" spans="1:16" x14ac:dyDescent="0.2">
      <c r="A71">
        <f t="shared" si="10"/>
        <v>1060</v>
      </c>
      <c r="B71" s="15">
        <f t="shared" si="21"/>
        <v>-46216.153615273019</v>
      </c>
      <c r="C71" s="15">
        <f t="shared" si="17"/>
        <v>-46391.381225996432</v>
      </c>
      <c r="D71" s="3">
        <f t="shared" si="21"/>
        <v>-43891.569615273016</v>
      </c>
      <c r="E71" s="15">
        <f t="shared" si="21"/>
        <v>-40677.062005605541</v>
      </c>
      <c r="F71" s="3">
        <f t="shared" si="21"/>
        <v>-60117.798597501889</v>
      </c>
      <c r="G71" s="3">
        <f t="shared" si="21"/>
        <v>-47391.798597501918</v>
      </c>
      <c r="H71" s="3">
        <f t="shared" si="21"/>
        <v>-49616.551686623243</v>
      </c>
      <c r="I71">
        <f t="shared" si="18"/>
        <v>5539.0916096674773</v>
      </c>
      <c r="J71" s="3">
        <f t="shared" si="19"/>
        <v>5714.3192203908911</v>
      </c>
      <c r="K71">
        <f t="shared" si="22"/>
        <v>10501.246910878646</v>
      </c>
      <c r="L71">
        <f t="shared" si="23"/>
        <v>-2224.7530891213246</v>
      </c>
      <c r="M71" t="str">
        <f t="shared" si="20"/>
        <v>bcc</v>
      </c>
      <c r="N71">
        <f t="shared" si="14"/>
        <v>1060</v>
      </c>
    </row>
    <row r="72" spans="1:16" x14ac:dyDescent="0.2">
      <c r="A72">
        <f t="shared" si="10"/>
        <v>1070</v>
      </c>
      <c r="B72" s="15">
        <f t="shared" si="21"/>
        <v>-46940.643822923761</v>
      </c>
      <c r="C72" s="15">
        <f t="shared" si="17"/>
        <v>-47095.459365157825</v>
      </c>
      <c r="D72" s="3">
        <f t="shared" si="21"/>
        <v>-44572.965822923747</v>
      </c>
      <c r="E72" s="15">
        <f t="shared" si="21"/>
        <v>-41472.296581171955</v>
      </c>
      <c r="F72" s="3">
        <f t="shared" si="21"/>
        <v>-60884.365730842139</v>
      </c>
      <c r="G72" s="3">
        <f t="shared" si="21"/>
        <v>-48182.365730842139</v>
      </c>
      <c r="H72" s="3">
        <f t="shared" si="21"/>
        <v>-50479.798917772285</v>
      </c>
      <c r="I72">
        <f t="shared" si="18"/>
        <v>5468.347241751806</v>
      </c>
      <c r="J72" s="3">
        <f t="shared" si="19"/>
        <v>5623.1627839858702</v>
      </c>
      <c r="K72">
        <f t="shared" si="22"/>
        <v>10404.566813069854</v>
      </c>
      <c r="L72">
        <f t="shared" si="23"/>
        <v>-2297.4331869301459</v>
      </c>
      <c r="M72" t="str">
        <f t="shared" si="20"/>
        <v>bcc</v>
      </c>
      <c r="N72">
        <f t="shared" si="14"/>
        <v>1070</v>
      </c>
    </row>
    <row r="73" spans="1:16" x14ac:dyDescent="0.2">
      <c r="A73">
        <f t="shared" si="10"/>
        <v>1080</v>
      </c>
      <c r="B73" s="15">
        <f t="shared" si="21"/>
        <v>-47668.215843348422</v>
      </c>
      <c r="C73" s="15">
        <f t="shared" si="17"/>
        <v>-47804.060626485254</v>
      </c>
      <c r="D73" s="3">
        <f t="shared" si="21"/>
        <v>-45257.443843348425</v>
      </c>
      <c r="E73" s="15">
        <f t="shared" si="21"/>
        <v>-42270.655143763426</v>
      </c>
      <c r="F73" s="3">
        <f t="shared" si="21"/>
        <v>-61653.762114605212</v>
      </c>
      <c r="G73" s="3">
        <f t="shared" si="21"/>
        <v>-48975.762114605212</v>
      </c>
      <c r="H73" s="3">
        <f t="shared" si="21"/>
        <v>-51346.009937212242</v>
      </c>
      <c r="I73">
        <f t="shared" si="18"/>
        <v>5397.5606995849957</v>
      </c>
      <c r="J73" s="3">
        <f t="shared" si="19"/>
        <v>5533.4054827218279</v>
      </c>
      <c r="K73">
        <f t="shared" si="22"/>
        <v>10307.752177392969</v>
      </c>
      <c r="L73">
        <f t="shared" si="23"/>
        <v>-2370.2478226070307</v>
      </c>
      <c r="M73" t="str">
        <f t="shared" si="20"/>
        <v>bcc</v>
      </c>
      <c r="N73">
        <f t="shared" si="14"/>
        <v>1080</v>
      </c>
    </row>
    <row r="74" spans="1:16" x14ac:dyDescent="0.2">
      <c r="A74">
        <f t="shared" si="10"/>
        <v>1090</v>
      </c>
      <c r="B74" s="15">
        <f t="shared" ref="B74:H89" si="24">IF($A74&gt;B$2,B$11+B$12*$A74+B$13*$A74*LN($A74)+B$14*$A74^2+B$15*$A74^3+B$16/$A74+B$17*$A74^7+B$18*$A74^-9,B$3+B$4*$A74+B$5*$A74*LN($A74)+B$6*$A74^2+B$7*$A74^3+B$8/$A74+B$9*$A74^7+B$10*$A74^-9)</f>
        <v>-48398.849033531747</v>
      </c>
      <c r="C74" s="15">
        <f t="shared" si="17"/>
        <v>-48517.045894775059</v>
      </c>
      <c r="D74" s="3">
        <f t="shared" si="24"/>
        <v>-45944.983033531738</v>
      </c>
      <c r="E74" s="15">
        <f t="shared" si="24"/>
        <v>-43072.119076387346</v>
      </c>
      <c r="F74" s="3">
        <f t="shared" si="24"/>
        <v>-62425.964287336748</v>
      </c>
      <c r="G74" s="3">
        <f t="shared" si="24"/>
        <v>-49771.964287336748</v>
      </c>
      <c r="H74" s="3">
        <f t="shared" si="24"/>
        <v>-52215.165773950212</v>
      </c>
      <c r="I74">
        <f t="shared" si="18"/>
        <v>5326.7299571444019</v>
      </c>
      <c r="J74" s="3">
        <f t="shared" si="19"/>
        <v>5444.9268183877139</v>
      </c>
      <c r="K74">
        <f t="shared" si="22"/>
        <v>10210.798513386537</v>
      </c>
      <c r="L74">
        <f t="shared" si="23"/>
        <v>-2443.2014866134632</v>
      </c>
      <c r="M74" t="str">
        <f t="shared" si="20"/>
        <v>bcc</v>
      </c>
      <c r="N74">
        <f t="shared" si="14"/>
        <v>1090</v>
      </c>
    </row>
    <row r="75" spans="1:16" x14ac:dyDescent="0.2">
      <c r="A75">
        <f t="shared" si="10"/>
        <v>1100</v>
      </c>
      <c r="B75" s="15">
        <f t="shared" si="24"/>
        <v>-49132.523129470705</v>
      </c>
      <c r="C75" s="15">
        <f t="shared" si="17"/>
        <v>-49234.291201561726</v>
      </c>
      <c r="D75" s="3">
        <f t="shared" si="24"/>
        <v>-46635.563129470684</v>
      </c>
      <c r="E75" s="15">
        <f t="shared" si="24"/>
        <v>-43876.670161694346</v>
      </c>
      <c r="F75" s="3">
        <f t="shared" si="24"/>
        <v>-63200.949312441197</v>
      </c>
      <c r="G75" s="3">
        <f t="shared" si="24"/>
        <v>-50570.949312441197</v>
      </c>
      <c r="H75" s="3">
        <f t="shared" si="24"/>
        <v>-53087.247751229697</v>
      </c>
      <c r="I75">
        <f t="shared" si="18"/>
        <v>5255.8529677763581</v>
      </c>
      <c r="J75" s="3">
        <f t="shared" si="19"/>
        <v>5357.6210398673793</v>
      </c>
      <c r="K75">
        <f t="shared" si="22"/>
        <v>10113.701561211499</v>
      </c>
      <c r="L75">
        <f t="shared" si="23"/>
        <v>-2516.2984387885008</v>
      </c>
      <c r="M75" t="str">
        <f t="shared" si="20"/>
        <v>bcc</v>
      </c>
      <c r="N75">
        <f t="shared" si="14"/>
        <v>1100</v>
      </c>
    </row>
    <row r="76" spans="1:16" x14ac:dyDescent="0.2">
      <c r="A76">
        <f t="shared" si="10"/>
        <v>1110</v>
      </c>
      <c r="B76" s="15">
        <f t="shared" si="24"/>
        <v>-49869.218236062079</v>
      </c>
      <c r="C76" s="15">
        <f t="shared" si="17"/>
        <v>-49955.685300349302</v>
      </c>
      <c r="D76" s="3">
        <f t="shared" si="24"/>
        <v>-47329.164236062075</v>
      </c>
      <c r="E76" s="15">
        <f t="shared" si="24"/>
        <v>-44684.290573454316</v>
      </c>
      <c r="F76" s="3">
        <f t="shared" si="24"/>
        <v>-63978.69476307607</v>
      </c>
      <c r="G76" s="3">
        <f t="shared" si="24"/>
        <v>-51372.69476307607</v>
      </c>
      <c r="H76" s="3">
        <f t="shared" si="24"/>
        <v>-53962.237476759045</v>
      </c>
      <c r="I76">
        <f t="shared" si="18"/>
        <v>5184.9276626077626</v>
      </c>
      <c r="J76" s="3">
        <f t="shared" si="19"/>
        <v>5271.3947268949851</v>
      </c>
      <c r="K76">
        <f t="shared" si="22"/>
        <v>10016.457286317025</v>
      </c>
      <c r="L76">
        <f t="shared" si="23"/>
        <v>-2589.5427136829749</v>
      </c>
      <c r="M76" t="str">
        <f t="shared" si="20"/>
        <v>bcc</v>
      </c>
      <c r="N76">
        <f t="shared" si="14"/>
        <v>1110</v>
      </c>
    </row>
    <row r="77" spans="1:16" x14ac:dyDescent="0.2">
      <c r="A77">
        <f t="shared" si="10"/>
        <v>1120</v>
      </c>
      <c r="B77" s="15">
        <f t="shared" si="24"/>
        <v>-50608.914817344128</v>
      </c>
      <c r="C77" s="15">
        <f t="shared" si="17"/>
        <v>-50681.1277077552</v>
      </c>
      <c r="D77" s="3">
        <f t="shared" si="24"/>
        <v>-48025.766817344112</v>
      </c>
      <c r="E77" s="15">
        <f t="shared" si="24"/>
        <v>-45494.962868388619</v>
      </c>
      <c r="F77" s="3">
        <f t="shared" si="24"/>
        <v>-64759.178707626335</v>
      </c>
      <c r="G77" s="3">
        <f t="shared" si="24"/>
        <v>-52177.178707626335</v>
      </c>
      <c r="H77" s="3">
        <f t="shared" si="24"/>
        <v>-54840.116833369619</v>
      </c>
      <c r="I77">
        <f t="shared" si="18"/>
        <v>5113.9519489555096</v>
      </c>
      <c r="J77" s="3">
        <f t="shared" si="19"/>
        <v>5186.1648393665819</v>
      </c>
      <c r="K77">
        <f t="shared" si="22"/>
        <v>9919.0618742567167</v>
      </c>
      <c r="L77">
        <f t="shared" si="23"/>
        <v>-2662.9381257432833</v>
      </c>
      <c r="M77" t="str">
        <f t="shared" si="20"/>
        <v>bcc</v>
      </c>
      <c r="N77">
        <f t="shared" si="14"/>
        <v>1120</v>
      </c>
    </row>
    <row r="78" spans="1:16" x14ac:dyDescent="0.2">
      <c r="A78">
        <f t="shared" si="10"/>
        <v>1130</v>
      </c>
      <c r="B78" s="15">
        <f t="shared" si="24"/>
        <v>-51351.593687077562</v>
      </c>
      <c r="C78" s="15">
        <f t="shared" si="17"/>
        <v>-51410.527111446449</v>
      </c>
      <c r="D78" s="3">
        <f t="shared" si="24"/>
        <v>-48725.351687077564</v>
      </c>
      <c r="E78" s="15">
        <f t="shared" si="24"/>
        <v>-46308.669978344886</v>
      </c>
      <c r="F78" s="3">
        <f t="shared" si="24"/>
        <v>-65542.379695730648</v>
      </c>
      <c r="G78" s="3">
        <f t="shared" si="24"/>
        <v>-52984.379695730655</v>
      </c>
      <c r="H78" s="3">
        <f t="shared" si="24"/>
        <v>-55720.86797008053</v>
      </c>
      <c r="I78">
        <f t="shared" si="18"/>
        <v>5042.9237087326765</v>
      </c>
      <c r="J78" s="3">
        <f t="shared" si="19"/>
        <v>5101.8571331015628</v>
      </c>
      <c r="K78">
        <f t="shared" si="22"/>
        <v>9821.511725650118</v>
      </c>
      <c r="L78">
        <f t="shared" si="23"/>
        <v>-2736.4882743498747</v>
      </c>
      <c r="M78" t="str">
        <f t="shared" si="20"/>
        <v>bcc</v>
      </c>
      <c r="N78">
        <f t="shared" si="14"/>
        <v>1130</v>
      </c>
    </row>
    <row r="79" spans="1:16" x14ac:dyDescent="0.2">
      <c r="A79">
        <f t="shared" si="10"/>
        <v>1140</v>
      </c>
      <c r="B79" s="15">
        <f t="shared" si="24"/>
        <v>-52097.235999651377</v>
      </c>
      <c r="C79" s="15">
        <f t="shared" si="17"/>
        <v>-52143.800068280332</v>
      </c>
      <c r="D79" s="3">
        <f t="shared" si="24"/>
        <v>-49427.899999651367</v>
      </c>
      <c r="E79" s="15">
        <f t="shared" si="24"/>
        <v>-47125.395202800908</v>
      </c>
      <c r="F79" s="3">
        <f t="shared" si="24"/>
        <v>-66328.276744832445</v>
      </c>
      <c r="G79" s="3">
        <f t="shared" si="24"/>
        <v>-53794.276744832452</v>
      </c>
      <c r="H79" s="3">
        <f t="shared" si="24"/>
        <v>-56604.473293547882</v>
      </c>
      <c r="I79">
        <f t="shared" si="18"/>
        <v>4971.8407968504689</v>
      </c>
      <c r="J79" s="3">
        <f t="shared" si="19"/>
        <v>5018.4048654794242</v>
      </c>
      <c r="K79">
        <f t="shared" si="22"/>
        <v>9723.8034512845625</v>
      </c>
      <c r="L79">
        <f t="shared" si="23"/>
        <v>-2810.1965487154303</v>
      </c>
      <c r="M79" t="str">
        <f t="shared" si="20"/>
        <v>bcc</v>
      </c>
      <c r="N79">
        <f t="shared" si="14"/>
        <v>1140</v>
      </c>
    </row>
    <row r="80" spans="1:16" x14ac:dyDescent="0.2">
      <c r="A80">
        <f t="shared" si="10"/>
        <v>1150</v>
      </c>
      <c r="B80" s="15">
        <f t="shared" si="24"/>
        <v>-52845.823241299106</v>
      </c>
      <c r="C80" s="15">
        <f t="shared" si="17"/>
        <v>-52880.869933214832</v>
      </c>
      <c r="D80" s="3">
        <f t="shared" si="24"/>
        <v>-50133.393241299083</v>
      </c>
      <c r="E80" s="15">
        <f t="shared" si="24"/>
        <v>-47945.122201683895</v>
      </c>
      <c r="F80" s="3">
        <f t="shared" si="24"/>
        <v>-67116.849327232732</v>
      </c>
      <c r="G80" s="3">
        <f t="shared" si="24"/>
        <v>-54606.84932723274</v>
      </c>
      <c r="H80" s="3">
        <f t="shared" si="24"/>
        <v>-57490.915459878539</v>
      </c>
      <c r="I80">
        <f t="shared" si="18"/>
        <v>4900.7010396152109</v>
      </c>
      <c r="J80" s="3">
        <f t="shared" si="19"/>
        <v>4935.747731530937</v>
      </c>
      <c r="K80">
        <f t="shared" si="22"/>
        <v>9625.9338673541934</v>
      </c>
      <c r="L80">
        <f t="shared" si="23"/>
        <v>-2884.0661326457994</v>
      </c>
      <c r="M80" t="str">
        <f t="shared" si="20"/>
        <v>bcc</v>
      </c>
      <c r="N80">
        <f t="shared" si="14"/>
        <v>1150</v>
      </c>
    </row>
    <row r="81" spans="1:14" x14ac:dyDescent="0.2">
      <c r="A81">
        <f t="shared" si="10"/>
        <v>1160</v>
      </c>
      <c r="B81" s="15">
        <f t="shared" si="24"/>
        <v>-53597.337221613227</v>
      </c>
      <c r="C81" s="15">
        <f t="shared" si="17"/>
        <v>-53621.665972666771</v>
      </c>
      <c r="D81" s="3">
        <f t="shared" si="24"/>
        <v>-50841.813221613222</v>
      </c>
      <c r="E81" s="15">
        <f t="shared" si="24"/>
        <v>-48767.83498849412</v>
      </c>
      <c r="F81" s="3">
        <f t="shared" si="24"/>
        <v>-67908.077357620205</v>
      </c>
      <c r="G81" s="3">
        <f t="shared" si="24"/>
        <v>-55422.077357620241</v>
      </c>
      <c r="H81" s="3">
        <f t="shared" si="24"/>
        <v>-58380.177366788666</v>
      </c>
      <c r="I81">
        <f t="shared" si="18"/>
        <v>4829.5022331191067</v>
      </c>
      <c r="J81" s="3">
        <f t="shared" si="19"/>
        <v>4853.8309841726514</v>
      </c>
      <c r="K81">
        <f t="shared" si="22"/>
        <v>9527.8999908315382</v>
      </c>
      <c r="L81">
        <f t="shared" si="23"/>
        <v>-2958.1000091684255</v>
      </c>
      <c r="M81" t="str">
        <f t="shared" si="20"/>
        <v>bcc</v>
      </c>
      <c r="N81">
        <f t="shared" si="14"/>
        <v>1160</v>
      </c>
    </row>
    <row r="82" spans="1:14" x14ac:dyDescent="0.2">
      <c r="A82">
        <f t="shared" si="10"/>
        <v>1170</v>
      </c>
      <c r="B82" s="15">
        <f t="shared" si="24"/>
        <v>-54351.760065344781</v>
      </c>
      <c r="C82" s="15">
        <f t="shared" si="17"/>
        <v>-54366.122626053482</v>
      </c>
      <c r="D82" s="3">
        <f t="shared" si="24"/>
        <v>-51553.142065344764</v>
      </c>
      <c r="E82" s="15">
        <f t="shared" si="24"/>
        <v>-49593.517923720108</v>
      </c>
      <c r="F82" s="3">
        <f t="shared" si="24"/>
        <v>-68701.941181057395</v>
      </c>
      <c r="G82" s="3">
        <f t="shared" si="24"/>
        <v>-56239.941181057387</v>
      </c>
      <c r="H82" s="3">
        <f t="shared" si="24"/>
        <v>-59272.24214608976</v>
      </c>
      <c r="I82">
        <f t="shared" si="18"/>
        <v>4758.2421416246725</v>
      </c>
      <c r="J82" s="3">
        <f t="shared" si="19"/>
        <v>4772.604702333374</v>
      </c>
      <c r="K82">
        <f t="shared" si="22"/>
        <v>9429.6990349676344</v>
      </c>
      <c r="L82">
        <f t="shared" si="23"/>
        <v>-3032.3009650323729</v>
      </c>
      <c r="M82" t="str">
        <f t="shared" si="20"/>
        <v>bcc</v>
      </c>
      <c r="N82">
        <f t="shared" si="14"/>
        <v>1170</v>
      </c>
    </row>
    <row r="83" spans="1:14" x14ac:dyDescent="0.2">
      <c r="A83">
        <f t="shared" si="10"/>
        <v>1180</v>
      </c>
      <c r="B83" s="15">
        <f t="shared" si="24"/>
        <v>-55109.074204476339</v>
      </c>
      <c r="C83" s="15">
        <f t="shared" si="17"/>
        <v>-55114.17888700428</v>
      </c>
      <c r="D83" s="3">
        <f t="shared" si="24"/>
        <v>-52267.36220447634</v>
      </c>
      <c r="E83" s="15">
        <f t="shared" si="24"/>
        <v>-50422.155708535138</v>
      </c>
      <c r="F83" s="3">
        <f t="shared" si="24"/>
        <v>-69498.421561400915</v>
      </c>
      <c r="G83" s="3">
        <f t="shared" si="24"/>
        <v>-57060.421561400908</v>
      </c>
      <c r="H83" s="3">
        <f t="shared" si="24"/>
        <v>-60167.09315648464</v>
      </c>
      <c r="I83">
        <f t="shared" si="18"/>
        <v>4686.9184959412014</v>
      </c>
      <c r="J83" s="3">
        <f t="shared" si="19"/>
        <v>4692.0231784691423</v>
      </c>
      <c r="K83">
        <f t="shared" si="22"/>
        <v>9331.3284049162758</v>
      </c>
      <c r="L83">
        <f t="shared" si="23"/>
        <v>-3106.6715950837315</v>
      </c>
      <c r="M83" t="str">
        <f t="shared" si="20"/>
        <v>bcc</v>
      </c>
      <c r="N83">
        <f t="shared" si="14"/>
        <v>1180</v>
      </c>
    </row>
    <row r="84" spans="1:14" x14ac:dyDescent="0.2">
      <c r="A84">
        <f t="shared" si="10"/>
        <v>1190</v>
      </c>
      <c r="B84" s="15">
        <f t="shared" si="24"/>
        <v>-55869.262370557582</v>
      </c>
      <c r="C84" s="15">
        <f t="shared" si="17"/>
        <v>-55865.777781720797</v>
      </c>
      <c r="D84" s="3">
        <f t="shared" si="24"/>
        <v>-52984.456370557571</v>
      </c>
      <c r="E84" s="15">
        <f t="shared" si="24"/>
        <v>-51253.733378764286</v>
      </c>
      <c r="F84" s="3">
        <f t="shared" si="24"/>
        <v>-70297.499670138248</v>
      </c>
      <c r="G84" s="3">
        <f t="shared" si="24"/>
        <v>-57883.499670138284</v>
      </c>
      <c r="H84" s="3">
        <f t="shared" si="24"/>
        <v>-61064.713976658255</v>
      </c>
      <c r="I84">
        <f t="shared" si="18"/>
        <v>4615.5289917932969</v>
      </c>
      <c r="J84" s="3">
        <f t="shared" si="19"/>
        <v>4612.0444029565115</v>
      </c>
      <c r="K84">
        <f t="shared" si="22"/>
        <v>9232.7856934799929</v>
      </c>
      <c r="L84">
        <f t="shared" si="23"/>
        <v>-3181.2143065199707</v>
      </c>
      <c r="M84" t="str">
        <f t="shared" si="20"/>
        <v>fcc</v>
      </c>
      <c r="N84">
        <f t="shared" si="14"/>
        <v>1190</v>
      </c>
    </row>
    <row r="85" spans="1:14" x14ac:dyDescent="0.2">
      <c r="A85">
        <f t="shared" si="10"/>
        <v>1200</v>
      </c>
      <c r="B85" s="15">
        <f t="shared" si="24"/>
        <v>-56632.30758729206</v>
      </c>
      <c r="C85" s="15">
        <f t="shared" si="17"/>
        <v>-56620.865926617786</v>
      </c>
      <c r="D85" s="3">
        <f t="shared" si="24"/>
        <v>-53704.407587292037</v>
      </c>
      <c r="E85" s="15">
        <f t="shared" si="24"/>
        <v>-52088.236299112366</v>
      </c>
      <c r="F85" s="3">
        <f t="shared" si="24"/>
        <v>-71099.157075620024</v>
      </c>
      <c r="G85" s="3">
        <f t="shared" si="24"/>
        <v>-58709.157075620009</v>
      </c>
      <c r="H85" s="3">
        <f t="shared" si="24"/>
        <v>-61965.088398647749</v>
      </c>
      <c r="I85">
        <f t="shared" si="18"/>
        <v>4544.0712881796935</v>
      </c>
      <c r="J85" s="3">
        <f t="shared" si="19"/>
        <v>4532.6296275054192</v>
      </c>
      <c r="K85">
        <f t="shared" si="22"/>
        <v>9134.0686769722743</v>
      </c>
      <c r="L85">
        <f t="shared" si="23"/>
        <v>-3255.9313230277403</v>
      </c>
      <c r="M85" t="str">
        <f t="shared" si="20"/>
        <v>fcc</v>
      </c>
      <c r="N85">
        <f t="shared" si="14"/>
        <v>1200</v>
      </c>
    </row>
    <row r="86" spans="1:14" x14ac:dyDescent="0.2">
      <c r="A86">
        <f t="shared" si="10"/>
        <v>1210</v>
      </c>
      <c r="B86" s="15">
        <f t="shared" si="24"/>
        <v>-57398.193163365409</v>
      </c>
      <c r="C86" s="15">
        <f t="shared" si="17"/>
        <v>-57379.393151003984</v>
      </c>
      <c r="D86" s="3">
        <f t="shared" si="24"/>
        <v>-54427.199163365403</v>
      </c>
      <c r="E86" s="15">
        <f t="shared" si="24"/>
        <v>-52925.650157642536</v>
      </c>
      <c r="F86" s="3">
        <f t="shared" si="24"/>
        <v>-71903.375732672066</v>
      </c>
      <c r="G86" s="3">
        <f t="shared" si="24"/>
        <v>-59537.375732672066</v>
      </c>
      <c r="H86" s="3">
        <f t="shared" si="24"/>
        <v>-62868.200421478352</v>
      </c>
      <c r="I86">
        <f t="shared" si="18"/>
        <v>4472.5430057228732</v>
      </c>
      <c r="J86" s="3">
        <f t="shared" si="19"/>
        <v>4453.7429933614476</v>
      </c>
      <c r="K86">
        <f t="shared" si="22"/>
        <v>9035.1753111937142</v>
      </c>
      <c r="L86">
        <f t="shared" si="23"/>
        <v>-3330.8246888062858</v>
      </c>
      <c r="M86" t="str">
        <f t="shared" si="20"/>
        <v>fcc</v>
      </c>
      <c r="N86">
        <f t="shared" si="14"/>
        <v>1210</v>
      </c>
    </row>
    <row r="87" spans="1:14" x14ac:dyDescent="0.2">
      <c r="A87">
        <f t="shared" si="10"/>
        <v>1220</v>
      </c>
      <c r="B87" s="15">
        <f t="shared" si="24"/>
        <v>-58166.902685505789</v>
      </c>
      <c r="C87" s="15">
        <f t="shared" si="17"/>
        <v>-58141.312173402388</v>
      </c>
      <c r="D87" s="3">
        <f t="shared" si="24"/>
        <v>-55152.814685505771</v>
      </c>
      <c r="E87" s="15">
        <f t="shared" si="24"/>
        <v>-53765.960960497468</v>
      </c>
      <c r="F87" s="3">
        <f t="shared" si="24"/>
        <v>-72710.137972569792</v>
      </c>
      <c r="G87" s="3">
        <f t="shared" si="24"/>
        <v>-60368.137972569806</v>
      </c>
      <c r="H87" s="3">
        <f t="shared" si="24"/>
        <v>-63774.034245051625</v>
      </c>
      <c r="I87">
        <f t="shared" si="18"/>
        <v>4400.9417250083206</v>
      </c>
      <c r="J87" s="3">
        <f t="shared" si="19"/>
        <v>4375.3512129049195</v>
      </c>
      <c r="K87">
        <f t="shared" si="22"/>
        <v>8936.1037275181661</v>
      </c>
      <c r="L87">
        <f t="shared" si="23"/>
        <v>-3405.8962724818193</v>
      </c>
      <c r="M87" t="str">
        <f t="shared" si="20"/>
        <v>fcc</v>
      </c>
      <c r="N87">
        <f t="shared" si="14"/>
        <v>1220</v>
      </c>
    </row>
    <row r="88" spans="1:14" x14ac:dyDescent="0.2">
      <c r="A88">
        <f t="shared" si="10"/>
        <v>1230</v>
      </c>
      <c r="B88" s="15">
        <f t="shared" si="24"/>
        <v>-58938.420011765695</v>
      </c>
      <c r="C88" s="15">
        <f t="shared" si="17"/>
        <v>-58906.578322338661</v>
      </c>
      <c r="D88" s="3">
        <f t="shared" si="24"/>
        <v>-55881.238011765694</v>
      </c>
      <c r="E88" s="15">
        <f t="shared" si="24"/>
        <v>-54609.155026853965</v>
      </c>
      <c r="F88" s="3">
        <f t="shared" si="24"/>
        <v>-73519.426493359118</v>
      </c>
      <c r="G88" s="3">
        <f t="shared" si="24"/>
        <v>-61201.426493359111</v>
      </c>
      <c r="H88" s="3">
        <f t="shared" si="24"/>
        <v>-64682.574264273739</v>
      </c>
      <c r="I88">
        <f t="shared" si="18"/>
        <v>4329.2649849117297</v>
      </c>
      <c r="J88" s="3">
        <f t="shared" si="19"/>
        <v>4297.4232954846957</v>
      </c>
      <c r="K88">
        <f t="shared" si="22"/>
        <v>8836.8522290853798</v>
      </c>
      <c r="L88">
        <f t="shared" si="23"/>
        <v>-3481.1477709146275</v>
      </c>
      <c r="M88" t="str">
        <f t="shared" si="20"/>
        <v>fcc</v>
      </c>
      <c r="N88">
        <f t="shared" si="14"/>
        <v>1230</v>
      </c>
    </row>
    <row r="89" spans="1:14" x14ac:dyDescent="0.2">
      <c r="A89">
        <f t="shared" si="10"/>
        <v>1240</v>
      </c>
      <c r="B89" s="15">
        <f t="shared" si="24"/>
        <v>-59712.729265018657</v>
      </c>
      <c r="C89" s="15">
        <f t="shared" ref="C89:C120" si="25">IF($A89&gt;C$2,C$11+C$12*$A89+C$13*$A89*LN($A89)+C$14*$A89^2+C$15*$A89^3+C$16/$A89+C$17*$A89^7+C$18*$A89^-9,C$3+C$4*$A89+C$5*$A89*LN($A89)+C$6*$A89^2+C$7*$A89^3+C$8/$A89+C$9*$A89^7+C$10*$A89^-9)+8.314*A89*LN(2.22+1)*(-(((A89/1043)^-5)/10+((A89/1043)^-15)/315+((A89/1043)^-25)/1500)/1.552828)</f>
        <v>-59675.14929418957</v>
      </c>
      <c r="D89" s="3">
        <f t="shared" si="24"/>
        <v>-56612.453265018645</v>
      </c>
      <c r="E89" s="15">
        <f t="shared" si="24"/>
        <v>-55455.218984103114</v>
      </c>
      <c r="F89" s="3">
        <f t="shared" si="24"/>
        <v>-74331.224350509248</v>
      </c>
      <c r="G89" s="3">
        <f t="shared" si="24"/>
        <v>-62037.224350509234</v>
      </c>
      <c r="H89" s="3">
        <f t="shared" si="24"/>
        <v>-65593.805063412292</v>
      </c>
      <c r="I89">
        <f t="shared" ref="I89:I120" si="26">E89-B89</f>
        <v>4257.5102809155433</v>
      </c>
      <c r="J89" s="3">
        <f t="shared" ref="J89:J120" si="27">E89-C89</f>
        <v>4219.9303100864563</v>
      </c>
      <c r="K89">
        <f t="shared" si="22"/>
        <v>8737.4192870969564</v>
      </c>
      <c r="L89">
        <f t="shared" si="23"/>
        <v>-3556.5807129030582</v>
      </c>
      <c r="M89" t="str">
        <f t="shared" ref="M89:M120" si="28">IF(AND(B89&lt;C89,B89&lt;E89),"fcc",IF(C89&lt;E89,"bcc","liq"))</f>
        <v>fcc</v>
      </c>
      <c r="N89">
        <f t="shared" si="14"/>
        <v>1240</v>
      </c>
    </row>
    <row r="90" spans="1:14" x14ac:dyDescent="0.2">
      <c r="A90">
        <f t="shared" si="10"/>
        <v>1250</v>
      </c>
      <c r="B90" s="15">
        <f t="shared" ref="B90:H105" si="29">IF($A90&gt;B$2,B$11+B$12*$A90+B$13*$A90*LN($A90)+B$14*$A90^2+B$15*$A90^3+B$16/$A90+B$17*$A90^7+B$18*$A90^-9,B$3+B$4*$A90+B$5*$A90*LN($A90)+B$6*$A90^2+B$7*$A90^3+B$8/$A90+B$9*$A90^7+B$10*$A90^-9)</f>
        <v>-60489.8148266602</v>
      </c>
      <c r="C90" s="15">
        <f t="shared" si="25"/>
        <v>-60446.984942075731</v>
      </c>
      <c r="D90" s="3">
        <f t="shared" si="29"/>
        <v>-57346.444826660205</v>
      </c>
      <c r="E90" s="15">
        <f t="shared" si="29"/>
        <v>-56304.139763247622</v>
      </c>
      <c r="F90" s="3">
        <f t="shared" si="29"/>
        <v>-75145.514947882839</v>
      </c>
      <c r="G90" s="3">
        <f t="shared" si="29"/>
        <v>-62875.514947882868</v>
      </c>
      <c r="H90" s="3">
        <f t="shared" si="29"/>
        <v>-66507.711410670207</v>
      </c>
      <c r="I90">
        <f t="shared" si="26"/>
        <v>4185.6750634125783</v>
      </c>
      <c r="J90" s="3">
        <f t="shared" si="27"/>
        <v>4142.8451788281091</v>
      </c>
      <c r="K90">
        <f t="shared" si="22"/>
        <v>8637.8035372126324</v>
      </c>
      <c r="L90">
        <f t="shared" si="23"/>
        <v>-3632.1964627873385</v>
      </c>
      <c r="M90" t="str">
        <f t="shared" si="28"/>
        <v>fcc</v>
      </c>
      <c r="N90">
        <f t="shared" si="14"/>
        <v>1250</v>
      </c>
    </row>
    <row r="91" spans="1:14" x14ac:dyDescent="0.2">
      <c r="A91">
        <f t="shared" si="10"/>
        <v>1260</v>
      </c>
      <c r="B91" s="15">
        <f t="shared" si="29"/>
        <v>-61269.661330506809</v>
      </c>
      <c r="C91" s="15">
        <f t="shared" si="25"/>
        <v>-61222.047090895037</v>
      </c>
      <c r="D91" s="3">
        <f t="shared" si="29"/>
        <v>-58083.197330506802</v>
      </c>
      <c r="E91" s="15">
        <f t="shared" si="29"/>
        <v>-57155.904594510343</v>
      </c>
      <c r="F91" s="3">
        <f t="shared" si="29"/>
        <v>-75962.282029010617</v>
      </c>
      <c r="G91" s="3">
        <f t="shared" si="29"/>
        <v>-63716.282029010632</v>
      </c>
      <c r="H91" s="3">
        <f t="shared" si="29"/>
        <v>-67424.278252967037</v>
      </c>
      <c r="I91">
        <f t="shared" si="26"/>
        <v>4113.7567359964669</v>
      </c>
      <c r="J91" s="3">
        <f t="shared" si="27"/>
        <v>4066.1424963846948</v>
      </c>
      <c r="K91">
        <f t="shared" si="22"/>
        <v>8538.0037760435807</v>
      </c>
      <c r="L91">
        <f t="shared" si="23"/>
        <v>-3707.9962239564047</v>
      </c>
      <c r="M91" t="str">
        <f t="shared" si="28"/>
        <v>fcc</v>
      </c>
      <c r="N91">
        <f t="shared" si="14"/>
        <v>1260</v>
      </c>
    </row>
    <row r="92" spans="1:14" x14ac:dyDescent="0.2">
      <c r="A92">
        <f t="shared" ref="A92:A95" si="30">A91+10</f>
        <v>1270</v>
      </c>
      <c r="B92" s="15">
        <f t="shared" si="29"/>
        <v>-62052.253656883884</v>
      </c>
      <c r="C92" s="15">
        <f t="shared" si="25"/>
        <v>-62000.29937447689</v>
      </c>
      <c r="D92" s="3">
        <f t="shared" si="29"/>
        <v>-58822.695656883865</v>
      </c>
      <c r="E92" s="15">
        <f t="shared" si="29"/>
        <v>-58010.501003144818</v>
      </c>
      <c r="F92" s="3">
        <f t="shared" si="29"/>
        <v>-76781.509668656436</v>
      </c>
      <c r="G92" s="3">
        <f t="shared" si="29"/>
        <v>-64559.509668656421</v>
      </c>
      <c r="H92" s="3">
        <f t="shared" si="29"/>
        <v>-68343.49071091706</v>
      </c>
      <c r="I92">
        <f t="shared" si="26"/>
        <v>4041.7526537390659</v>
      </c>
      <c r="J92" s="3">
        <f t="shared" si="27"/>
        <v>3989.7983713320718</v>
      </c>
      <c r="K92">
        <f t="shared" si="22"/>
        <v>8438.0189577393758</v>
      </c>
      <c r="L92">
        <f t="shared" si="23"/>
        <v>-3783.9810422606388</v>
      </c>
      <c r="M92" t="str">
        <f t="shared" si="28"/>
        <v>fcc</v>
      </c>
      <c r="N92">
        <f t="shared" si="14"/>
        <v>1270</v>
      </c>
    </row>
    <row r="93" spans="1:14" x14ac:dyDescent="0.2">
      <c r="A93">
        <f t="shared" si="30"/>
        <v>1280</v>
      </c>
      <c r="B93" s="15">
        <f t="shared" si="29"/>
        <v>-62837.576926896632</v>
      </c>
      <c r="C93" s="15">
        <f t="shared" si="25"/>
        <v>-62781.707091551667</v>
      </c>
      <c r="D93" s="3">
        <f t="shared" si="29"/>
        <v>-59564.92492689663</v>
      </c>
      <c r="E93" s="15">
        <f t="shared" si="29"/>
        <v>-58867.916805443332</v>
      </c>
      <c r="F93" s="3">
        <f t="shared" si="29"/>
        <v>-77603.182264662493</v>
      </c>
      <c r="G93" s="3">
        <f t="shared" si="29"/>
        <v>-65405.182264662493</v>
      </c>
      <c r="H93" s="3">
        <f t="shared" si="29"/>
        <v>-69265.334073995778</v>
      </c>
      <c r="I93">
        <f t="shared" si="26"/>
        <v>3969.6601214533002</v>
      </c>
      <c r="J93" s="3">
        <f t="shared" si="27"/>
        <v>3913.7902861083348</v>
      </c>
      <c r="K93">
        <f t="shared" si="22"/>
        <v>8337.8481906667148</v>
      </c>
      <c r="L93">
        <f t="shared" si="23"/>
        <v>-3860.1518093332852</v>
      </c>
      <c r="M93" t="str">
        <f t="shared" si="28"/>
        <v>fcc</v>
      </c>
      <c r="N93">
        <f t="shared" si="14"/>
        <v>1280</v>
      </c>
    </row>
    <row r="94" spans="1:14" x14ac:dyDescent="0.2">
      <c r="A94">
        <f t="shared" si="30"/>
        <v>1290</v>
      </c>
      <c r="B94" s="15">
        <f t="shared" si="29"/>
        <v>-63625.616496876253</v>
      </c>
      <c r="C94" s="15">
        <f t="shared" si="25"/>
        <v>-63566.237077799567</v>
      </c>
      <c r="D94" s="3">
        <f t="shared" si="29"/>
        <v>-60309.870496876239</v>
      </c>
      <c r="E94" s="15">
        <f t="shared" si="29"/>
        <v>-59728.140104934355</v>
      </c>
      <c r="F94" s="3">
        <f t="shared" si="29"/>
        <v>-78427.284530061734</v>
      </c>
      <c r="G94" s="3">
        <f t="shared" si="29"/>
        <v>-66253.284530061748</v>
      </c>
      <c r="H94" s="3">
        <f t="shared" si="29"/>
        <v>-70189.793795885431</v>
      </c>
      <c r="I94">
        <f t="shared" si="26"/>
        <v>3897.4763919418983</v>
      </c>
      <c r="J94" s="3">
        <f t="shared" si="27"/>
        <v>3838.0969728652126</v>
      </c>
      <c r="K94">
        <f t="shared" si="22"/>
        <v>8237.4907341763028</v>
      </c>
      <c r="L94">
        <f t="shared" si="23"/>
        <v>-3936.5092658236827</v>
      </c>
      <c r="M94" t="str">
        <f t="shared" si="28"/>
        <v>fcc</v>
      </c>
      <c r="N94">
        <f t="shared" si="14"/>
        <v>1290</v>
      </c>
    </row>
    <row r="95" spans="1:14" x14ac:dyDescent="0.2">
      <c r="A95">
        <f t="shared" si="30"/>
        <v>1300</v>
      </c>
      <c r="B95" s="15">
        <f t="shared" si="29"/>
        <v>-64416.357952994498</v>
      </c>
      <c r="C95" s="15">
        <f t="shared" si="25"/>
        <v>-64353.857591707841</v>
      </c>
      <c r="D95" s="3">
        <f t="shared" si="29"/>
        <v>-61057.517952994502</v>
      </c>
      <c r="E95" s="15">
        <f t="shared" si="29"/>
        <v>-60591.159288764291</v>
      </c>
      <c r="F95" s="3">
        <f t="shared" si="29"/>
        <v>-79253.801485446442</v>
      </c>
      <c r="G95" s="3">
        <f t="shared" si="29"/>
        <v>-67103.801485446427</v>
      </c>
      <c r="H95" s="3">
        <f t="shared" si="29"/>
        <v>-71116.855489991489</v>
      </c>
      <c r="I95">
        <f t="shared" si="26"/>
        <v>3825.1986642302072</v>
      </c>
      <c r="J95" s="3">
        <f t="shared" si="27"/>
        <v>3762.6983029435505</v>
      </c>
      <c r="K95">
        <f t="shared" si="22"/>
        <v>8136.9459954549529</v>
      </c>
      <c r="L95">
        <f t="shared" si="23"/>
        <v>-4013.0540045450616</v>
      </c>
      <c r="M95" t="str">
        <f t="shared" si="28"/>
        <v>fcc</v>
      </c>
      <c r="N95">
        <f t="shared" si="14"/>
        <v>1300</v>
      </c>
    </row>
    <row r="96" spans="1:14" x14ac:dyDescent="0.2">
      <c r="A96">
        <f t="shared" ref="A96:A159" si="31">A95+10</f>
        <v>1310</v>
      </c>
      <c r="B96" s="15">
        <f t="shared" si="29"/>
        <v>-65209.787106041367</v>
      </c>
      <c r="C96" s="15">
        <f t="shared" si="25"/>
        <v>-65144.538212341598</v>
      </c>
      <c r="D96" s="3">
        <f t="shared" si="29"/>
        <v>-61807.853106041359</v>
      </c>
      <c r="E96" s="15">
        <f t="shared" si="29"/>
        <v>-61456.96302425726</v>
      </c>
      <c r="F96" s="3">
        <f t="shared" si="29"/>
        <v>-80082.718451584078</v>
      </c>
      <c r="G96" s="3">
        <f t="shared" si="29"/>
        <v>-67956.718451584078</v>
      </c>
      <c r="H96" s="3">
        <f t="shared" si="29"/>
        <v>-72046.50492512263</v>
      </c>
      <c r="I96">
        <f t="shared" si="26"/>
        <v>3752.824081784107</v>
      </c>
      <c r="J96" s="3">
        <f t="shared" si="27"/>
        <v>3687.5751880843382</v>
      </c>
      <c r="K96">
        <f t="shared" ref="K96:K159" si="32">H96-F96</f>
        <v>8036.2135264614481</v>
      </c>
      <c r="L96">
        <f t="shared" ref="L96:L159" si="33">H96-G96</f>
        <v>-4089.7864735385519</v>
      </c>
      <c r="M96" t="str">
        <f t="shared" si="28"/>
        <v>fcc</v>
      </c>
      <c r="N96">
        <f t="shared" si="14"/>
        <v>1310</v>
      </c>
    </row>
    <row r="97" spans="1:14" x14ac:dyDescent="0.2">
      <c r="A97">
        <f t="shared" si="31"/>
        <v>1320</v>
      </c>
      <c r="B97" s="15">
        <f t="shared" si="29"/>
        <v>-66005.889986358481</v>
      </c>
      <c r="C97" s="15">
        <f t="shared" si="25"/>
        <v>-65938.249747438953</v>
      </c>
      <c r="D97" s="3">
        <f t="shared" si="29"/>
        <v>-62560.861986358461</v>
      </c>
      <c r="E97" s="15">
        <f t="shared" si="29"/>
        <v>-62325.540255647298</v>
      </c>
      <c r="F97" s="3">
        <f t="shared" si="29"/>
        <v>-80914.021042268461</v>
      </c>
      <c r="G97" s="3">
        <f t="shared" si="29"/>
        <v>-68812.021042268461</v>
      </c>
      <c r="H97" s="3">
        <f t="shared" si="29"/>
        <v>-72978.7280213263</v>
      </c>
      <c r="I97">
        <f t="shared" si="26"/>
        <v>3680.3497307111829</v>
      </c>
      <c r="J97" s="3">
        <f t="shared" si="27"/>
        <v>3612.7094917916547</v>
      </c>
      <c r="K97">
        <f t="shared" si="32"/>
        <v>7935.2930209421611</v>
      </c>
      <c r="L97">
        <f t="shared" si="33"/>
        <v>-4166.7069790578389</v>
      </c>
      <c r="M97" t="str">
        <f t="shared" si="28"/>
        <v>fcc</v>
      </c>
      <c r="N97">
        <f t="shared" si="14"/>
        <v>1320</v>
      </c>
    </row>
    <row r="98" spans="1:14" x14ac:dyDescent="0.2">
      <c r="A98">
        <f t="shared" si="31"/>
        <v>1330</v>
      </c>
      <c r="B98" s="15">
        <f t="shared" si="29"/>
        <v>-66804.652838923692</v>
      </c>
      <c r="C98" s="15">
        <f t="shared" si="25"/>
        <v>-66734.964150493892</v>
      </c>
      <c r="D98" s="3">
        <f t="shared" si="29"/>
        <v>-63316.530838923689</v>
      </c>
      <c r="E98" s="15">
        <f t="shared" si="29"/>
        <v>-63196.880200978063</v>
      </c>
      <c r="F98" s="3">
        <f t="shared" si="29"/>
        <v>-81747.695157398659</v>
      </c>
      <c r="G98" s="3">
        <f t="shared" si="29"/>
        <v>-69669.695157398659</v>
      </c>
      <c r="H98" s="3">
        <f t="shared" si="29"/>
        <v>-73913.510845873287</v>
      </c>
      <c r="I98">
        <f t="shared" si="26"/>
        <v>3607.772637945629</v>
      </c>
      <c r="J98" s="3">
        <f t="shared" si="27"/>
        <v>3538.0839495158289</v>
      </c>
      <c r="K98">
        <f t="shared" si="32"/>
        <v>7834.1843115253723</v>
      </c>
      <c r="L98">
        <f t="shared" si="33"/>
        <v>-4243.8156884746277</v>
      </c>
      <c r="M98" t="str">
        <f t="shared" si="28"/>
        <v>fcc</v>
      </c>
      <c r="N98">
        <f t="shared" si="14"/>
        <v>1330</v>
      </c>
    </row>
    <row r="99" spans="1:14" x14ac:dyDescent="0.2">
      <c r="A99">
        <f t="shared" si="31"/>
        <v>1340</v>
      </c>
      <c r="B99" s="15">
        <f t="shared" si="29"/>
        <v>-67606.062118580507</v>
      </c>
      <c r="C99" s="15">
        <f t="shared" si="25"/>
        <v>-67534.654445696156</v>
      </c>
      <c r="D99" s="3">
        <f t="shared" si="29"/>
        <v>-64074.846118580499</v>
      </c>
      <c r="E99" s="15">
        <f t="shared" si="29"/>
        <v>-64070.972349164709</v>
      </c>
      <c r="F99" s="3">
        <f t="shared" si="29"/>
        <v>-82583.726976274964</v>
      </c>
      <c r="G99" s="3">
        <f t="shared" si="29"/>
        <v>-70529.726976274964</v>
      </c>
      <c r="H99" s="3">
        <f t="shared" si="29"/>
        <v>-74850.839609384493</v>
      </c>
      <c r="I99">
        <f t="shared" si="26"/>
        <v>3535.0897694157975</v>
      </c>
      <c r="J99" s="3">
        <f t="shared" si="27"/>
        <v>3463.6820965314473</v>
      </c>
      <c r="K99">
        <f t="shared" si="32"/>
        <v>7732.8873668904707</v>
      </c>
      <c r="L99">
        <f t="shared" si="33"/>
        <v>-4321.1126331095293</v>
      </c>
      <c r="M99" t="str">
        <f t="shared" si="28"/>
        <v>fcc</v>
      </c>
      <c r="N99">
        <f t="shared" si="14"/>
        <v>1340</v>
      </c>
    </row>
    <row r="100" spans="1:14" x14ac:dyDescent="0.2">
      <c r="A100">
        <f t="shared" si="31"/>
        <v>1350</v>
      </c>
      <c r="B100" s="15">
        <f t="shared" si="29"/>
        <v>-68410.104485407108</v>
      </c>
      <c r="C100" s="15">
        <f t="shared" si="25"/>
        <v>-68337.294659767111</v>
      </c>
      <c r="D100" s="3">
        <f t="shared" si="29"/>
        <v>-64835.794485407103</v>
      </c>
      <c r="E100" s="15">
        <f t="shared" si="29"/>
        <v>-64947.806457212726</v>
      </c>
      <c r="F100" s="3">
        <f t="shared" si="29"/>
        <v>-83422.102951105073</v>
      </c>
      <c r="G100" s="3">
        <f t="shared" si="29"/>
        <v>-71392.102951105102</v>
      </c>
      <c r="H100" s="3">
        <f t="shared" si="29"/>
        <v>-75790.700662093746</v>
      </c>
      <c r="I100">
        <f t="shared" si="26"/>
        <v>3462.2980281943819</v>
      </c>
      <c r="J100" s="3">
        <f t="shared" si="27"/>
        <v>3389.4882025543848</v>
      </c>
      <c r="K100">
        <f t="shared" si="32"/>
        <v>7631.4022890113265</v>
      </c>
      <c r="L100">
        <f t="shared" si="33"/>
        <v>-4398.5977109886444</v>
      </c>
      <c r="M100" t="str">
        <f t="shared" si="28"/>
        <v>fcc</v>
      </c>
      <c r="N100">
        <f t="shared" si="14"/>
        <v>1350</v>
      </c>
    </row>
    <row r="101" spans="1:14" x14ac:dyDescent="0.2">
      <c r="A101">
        <f t="shared" si="31"/>
        <v>1360</v>
      </c>
      <c r="B101" s="15">
        <f t="shared" si="29"/>
        <v>-69216.766800220546</v>
      </c>
      <c r="C101" s="15">
        <f t="shared" si="25"/>
        <v>-69142.859759873463</v>
      </c>
      <c r="D101" s="3">
        <f t="shared" si="29"/>
        <v>-65599.362800220537</v>
      </c>
      <c r="E101" s="15">
        <f t="shared" si="29"/>
        <v>-65827.372547590057</v>
      </c>
      <c r="F101" s="3">
        <f t="shared" si="29"/>
        <v>-84262.809800710573</v>
      </c>
      <c r="G101" s="3">
        <f t="shared" si="29"/>
        <v>-72256.809800710573</v>
      </c>
      <c r="H101" s="3">
        <f t="shared" si="29"/>
        <v>-76733.080490240609</v>
      </c>
      <c r="I101">
        <f t="shared" si="26"/>
        <v>3389.3942526304891</v>
      </c>
      <c r="J101" s="3">
        <f t="shared" si="27"/>
        <v>3315.4872122834058</v>
      </c>
      <c r="K101">
        <f t="shared" si="32"/>
        <v>7529.7293104699638</v>
      </c>
      <c r="L101">
        <f t="shared" si="33"/>
        <v>-4476.2706895300362</v>
      </c>
      <c r="M101" t="str">
        <f t="shared" si="28"/>
        <v>fcc</v>
      </c>
      <c r="N101">
        <f t="shared" si="14"/>
        <v>1360</v>
      </c>
    </row>
    <row r="102" spans="1:14" x14ac:dyDescent="0.2">
      <c r="A102">
        <f t="shared" si="31"/>
        <v>1370</v>
      </c>
      <c r="B102" s="15">
        <f t="shared" si="29"/>
        <v>-70026.03612021041</v>
      </c>
      <c r="C102" s="15">
        <f t="shared" si="25"/>
        <v>-69951.325596917653</v>
      </c>
      <c r="D102" s="3">
        <f t="shared" si="29"/>
        <v>-66365.538120210389</v>
      </c>
      <c r="E102" s="15">
        <f t="shared" si="29"/>
        <v>-66709.660905747296</v>
      </c>
      <c r="F102" s="3">
        <f t="shared" si="29"/>
        <v>-85105.834504427621</v>
      </c>
      <c r="G102" s="3">
        <f t="shared" si="29"/>
        <v>-73123.834504427621</v>
      </c>
      <c r="H102" s="3">
        <f t="shared" si="29"/>
        <v>-77677.965712587786</v>
      </c>
      <c r="I102">
        <f t="shared" si="26"/>
        <v>3316.3752144631144</v>
      </c>
      <c r="J102" s="3">
        <f t="shared" si="27"/>
        <v>3241.6646911703574</v>
      </c>
      <c r="K102">
        <f t="shared" si="32"/>
        <v>7427.8687918398355</v>
      </c>
      <c r="L102">
        <f t="shared" si="33"/>
        <v>-4554.1312081601645</v>
      </c>
      <c r="M102" t="str">
        <f t="shared" si="28"/>
        <v>fcc</v>
      </c>
      <c r="N102">
        <f t="shared" si="14"/>
        <v>1370</v>
      </c>
    </row>
    <row r="103" spans="1:14" x14ac:dyDescent="0.2">
      <c r="A103">
        <f t="shared" si="31"/>
        <v>1380</v>
      </c>
      <c r="B103" s="15">
        <f t="shared" si="29"/>
        <v>-70837.899694697961</v>
      </c>
      <c r="C103" s="15">
        <f t="shared" si="25"/>
        <v>-70762.668853600611</v>
      </c>
      <c r="D103" s="3">
        <f t="shared" si="29"/>
        <v>-67134.307694697956</v>
      </c>
      <c r="E103" s="15">
        <f t="shared" si="29"/>
        <v>-67594.662077781701</v>
      </c>
      <c r="F103" s="3">
        <f t="shared" si="29"/>
        <v>-85951.164296192888</v>
      </c>
      <c r="G103" s="3">
        <f t="shared" si="29"/>
        <v>-73993.164296192917</v>
      </c>
      <c r="H103" s="3">
        <f t="shared" si="29"/>
        <v>-78625.343077057478</v>
      </c>
      <c r="I103">
        <f t="shared" si="26"/>
        <v>3243.2376169162599</v>
      </c>
      <c r="J103" s="3">
        <f t="shared" si="27"/>
        <v>3168.0067758189107</v>
      </c>
      <c r="K103">
        <f t="shared" si="32"/>
        <v>7325.8212191354105</v>
      </c>
      <c r="L103">
        <f t="shared" si="33"/>
        <v>-4632.1787808645604</v>
      </c>
      <c r="M103" t="str">
        <f t="shared" si="28"/>
        <v>fcc</v>
      </c>
      <c r="N103">
        <f t="shared" si="14"/>
        <v>1380</v>
      </c>
    </row>
    <row r="104" spans="1:14" x14ac:dyDescent="0.2">
      <c r="A104">
        <f t="shared" si="31"/>
        <v>1390</v>
      </c>
      <c r="B104" s="15">
        <f t="shared" si="29"/>
        <v>-71652.344961016002</v>
      </c>
      <c r="C104" s="15">
        <f t="shared" si="25"/>
        <v>-71576.866996738201</v>
      </c>
      <c r="D104" s="3">
        <f t="shared" si="29"/>
        <v>-67905.658961015986</v>
      </c>
      <c r="E104" s="15">
        <f t="shared" si="29"/>
        <v>-68482.36686824169</v>
      </c>
      <c r="F104" s="3">
        <f t="shared" si="29"/>
        <v>-86798.786658809171</v>
      </c>
      <c r="G104" s="3">
        <f t="shared" si="29"/>
        <v>-74864.786658809171</v>
      </c>
      <c r="H104" s="3">
        <f t="shared" si="29"/>
        <v>-79575.19945748178</v>
      </c>
      <c r="I104">
        <f t="shared" si="26"/>
        <v>3169.9780927743122</v>
      </c>
      <c r="J104" s="3">
        <f t="shared" si="27"/>
        <v>3094.500128496511</v>
      </c>
      <c r="K104">
        <f t="shared" si="32"/>
        <v>7223.5872013273911</v>
      </c>
      <c r="L104">
        <f t="shared" si="33"/>
        <v>-4710.4127986726089</v>
      </c>
      <c r="M104" t="str">
        <f t="shared" si="28"/>
        <v>fcc</v>
      </c>
      <c r="N104">
        <f t="shared" si="14"/>
        <v>1390</v>
      </c>
    </row>
    <row r="105" spans="1:14" x14ac:dyDescent="0.2">
      <c r="A105">
        <f t="shared" si="31"/>
        <v>1400</v>
      </c>
      <c r="B105" s="15">
        <f t="shared" si="29"/>
        <v>-72469.359540505422</v>
      </c>
      <c r="C105" s="15">
        <f t="shared" si="25"/>
        <v>-72393.898233378437</v>
      </c>
      <c r="D105" s="3">
        <f t="shared" si="29"/>
        <v>-68679.579540505423</v>
      </c>
      <c r="E105" s="15">
        <f t="shared" si="29"/>
        <v>-69372.766338067449</v>
      </c>
      <c r="F105" s="3">
        <f t="shared" si="29"/>
        <v>-87648.689318382239</v>
      </c>
      <c r="G105" s="3">
        <f t="shared" si="29"/>
        <v>-75738.689318382239</v>
      </c>
      <c r="H105" s="3">
        <f t="shared" si="29"/>
        <v>-80527.521850462508</v>
      </c>
      <c r="I105">
        <f t="shared" si="26"/>
        <v>3096.5932024379726</v>
      </c>
      <c r="J105" s="3">
        <f t="shared" si="27"/>
        <v>3021.1318953109876</v>
      </c>
      <c r="K105">
        <f t="shared" si="32"/>
        <v>7121.1674679197313</v>
      </c>
      <c r="L105">
        <f t="shared" si="33"/>
        <v>-4788.8325320802687</v>
      </c>
      <c r="M105" t="str">
        <f t="shared" si="28"/>
        <v>fcc</v>
      </c>
      <c r="N105">
        <f t="shared" si="14"/>
        <v>1400</v>
      </c>
    </row>
    <row r="106" spans="1:14" x14ac:dyDescent="0.2">
      <c r="A106">
        <f t="shared" si="31"/>
        <v>1410</v>
      </c>
      <c r="B106" s="15">
        <f t="shared" ref="B106:H134" si="34">IF($A106&gt;B$2,B$11+B$12*$A106+B$13*$A106*LN($A106)+B$14*$A106^2+B$15*$A106^3+B$16/$A106+B$17*$A106^7+B$18*$A106^-9,B$3+B$4*$A106+B$5*$A106*LN($A106)+B$6*$A106^2+B$7*$A106^3+B$8/$A106+B$9*$A106^7+B$10*$A106^-9)</f>
        <v>-73288.931234623829</v>
      </c>
      <c r="C106" s="15">
        <f t="shared" si="25"/>
        <v>-73213.741470328081</v>
      </c>
      <c r="D106" s="3">
        <f t="shared" si="34"/>
        <v>-69456.057234623819</v>
      </c>
      <c r="E106" s="15">
        <f t="shared" si="34"/>
        <v>-70265.851802663819</v>
      </c>
      <c r="F106" s="3">
        <f t="shared" si="34"/>
        <v>-88500.860238924448</v>
      </c>
      <c r="G106" s="3">
        <f t="shared" si="34"/>
        <v>-76614.860238924477</v>
      </c>
      <c r="H106" s="3">
        <f t="shared" si="34"/>
        <v>-81482.297372335379</v>
      </c>
      <c r="I106">
        <f t="shared" si="26"/>
        <v>3023.07943196001</v>
      </c>
      <c r="J106" s="3">
        <f t="shared" si="27"/>
        <v>2947.8896676642617</v>
      </c>
      <c r="K106">
        <f t="shared" si="32"/>
        <v>7018.562866589069</v>
      </c>
      <c r="L106">
        <f t="shared" si="33"/>
        <v>-4867.4371334109019</v>
      </c>
      <c r="M106" t="str">
        <f t="shared" si="28"/>
        <v>fcc</v>
      </c>
      <c r="N106">
        <f t="shared" si="14"/>
        <v>1410</v>
      </c>
    </row>
    <row r="107" spans="1:14" x14ac:dyDescent="0.2">
      <c r="A107">
        <f t="shared" si="31"/>
        <v>1420</v>
      </c>
      <c r="B107" s="15">
        <f t="shared" si="34"/>
        <v>-74111.048021163326</v>
      </c>
      <c r="C107" s="15">
        <f t="shared" si="25"/>
        <v>-74036.376276745505</v>
      </c>
      <c r="D107" s="3">
        <f t="shared" si="34"/>
        <v>-70235.080021163332</v>
      </c>
      <c r="E107" s="15">
        <f t="shared" si="34"/>
        <v>-71161.614830102233</v>
      </c>
      <c r="F107" s="3">
        <f t="shared" si="34"/>
        <v>-89355.287617116745</v>
      </c>
      <c r="G107" s="3">
        <f t="shared" si="34"/>
        <v>-77493.287617116745</v>
      </c>
      <c r="H107" s="3">
        <f t="shared" si="34"/>
        <v>-82439.513256234801</v>
      </c>
      <c r="I107">
        <f t="shared" si="26"/>
        <v>2949.4331910610927</v>
      </c>
      <c r="J107" s="3">
        <f t="shared" si="27"/>
        <v>2874.7614466432715</v>
      </c>
      <c r="K107">
        <f t="shared" si="32"/>
        <v>6915.7743608819437</v>
      </c>
      <c r="L107">
        <f t="shared" si="33"/>
        <v>-4946.2256391180563</v>
      </c>
      <c r="M107" t="str">
        <f t="shared" si="28"/>
        <v>fcc</v>
      </c>
      <c r="N107">
        <f t="shared" si="14"/>
        <v>1420</v>
      </c>
    </row>
    <row r="108" spans="1:14" x14ac:dyDescent="0.2">
      <c r="A108">
        <f t="shared" si="31"/>
        <v>1430</v>
      </c>
      <c r="B108" s="15">
        <f t="shared" si="34"/>
        <v>-74935.698050572464</v>
      </c>
      <c r="C108" s="15">
        <f t="shared" si="25"/>
        <v>-74861.782849500072</v>
      </c>
      <c r="D108" s="3">
        <f t="shared" si="34"/>
        <v>-71016.636050572459</v>
      </c>
      <c r="E108" s="15">
        <f t="shared" si="34"/>
        <v>-72060.047239448802</v>
      </c>
      <c r="F108" s="3">
        <f t="shared" si="34"/>
        <v>-90211.959877225279</v>
      </c>
      <c r="G108" s="3">
        <f t="shared" si="34"/>
        <v>-78373.959877225279</v>
      </c>
      <c r="H108" s="3">
        <f t="shared" si="34"/>
        <v>-83399.156849254723</v>
      </c>
      <c r="I108">
        <f t="shared" si="26"/>
        <v>2875.6508111236617</v>
      </c>
      <c r="J108" s="3">
        <f t="shared" si="27"/>
        <v>2801.7356100512698</v>
      </c>
      <c r="K108">
        <f t="shared" si="32"/>
        <v>6812.8030279705563</v>
      </c>
      <c r="L108">
        <f t="shared" si="33"/>
        <v>-5025.1969720294437</v>
      </c>
      <c r="M108" t="str">
        <f t="shared" si="28"/>
        <v>fcc</v>
      </c>
      <c r="N108">
        <f t="shared" ref="N108:N171" si="35">A108</f>
        <v>1430</v>
      </c>
    </row>
    <row r="109" spans="1:14" x14ac:dyDescent="0.2">
      <c r="A109">
        <f t="shared" si="31"/>
        <v>1440</v>
      </c>
      <c r="B109" s="15">
        <f t="shared" si="34"/>
        <v>-75762.869642380247</v>
      </c>
      <c r="C109" s="15">
        <f t="shared" si="25"/>
        <v>-75689.941981033131</v>
      </c>
      <c r="D109" s="3">
        <f t="shared" si="34"/>
        <v>-71800.713642380229</v>
      </c>
      <c r="E109" s="15">
        <f t="shared" si="34"/>
        <v>-72961.141099213943</v>
      </c>
      <c r="F109" s="3">
        <f t="shared" si="34"/>
        <v>-91070.865666165482</v>
      </c>
      <c r="G109" s="3">
        <f t="shared" si="34"/>
        <v>-79256.865666165511</v>
      </c>
      <c r="H109" s="3">
        <f t="shared" si="34"/>
        <v>-84361.215609701758</v>
      </c>
      <c r="I109">
        <f t="shared" si="26"/>
        <v>2801.728543166304</v>
      </c>
      <c r="J109" s="3">
        <f t="shared" si="27"/>
        <v>2728.8008818191884</v>
      </c>
      <c r="K109">
        <f t="shared" si="32"/>
        <v>6709.6500564637245</v>
      </c>
      <c r="L109">
        <f t="shared" si="33"/>
        <v>-5104.3499435362464</v>
      </c>
      <c r="M109" t="str">
        <f t="shared" si="28"/>
        <v>fcc</v>
      </c>
      <c r="N109">
        <f t="shared" si="35"/>
        <v>1440</v>
      </c>
    </row>
    <row r="110" spans="1:14" x14ac:dyDescent="0.2">
      <c r="A110">
        <f t="shared" si="31"/>
        <v>1450</v>
      </c>
      <c r="B110" s="15">
        <f t="shared" si="34"/>
        <v>-76592.551281716704</v>
      </c>
      <c r="C110" s="15">
        <f t="shared" si="25"/>
        <v>-76520.835029488575</v>
      </c>
      <c r="D110" s="3">
        <f t="shared" si="34"/>
        <v>-72587.301281716704</v>
      </c>
      <c r="E110" s="15">
        <f t="shared" si="34"/>
        <v>-73864.888725921744</v>
      </c>
      <c r="F110" s="3">
        <f t="shared" si="34"/>
        <v>-91931.993848709229</v>
      </c>
      <c r="G110" s="3">
        <f t="shared" si="34"/>
        <v>-80141.993848709229</v>
      </c>
      <c r="H110" s="3">
        <f t="shared" si="34"/>
        <v>-85325.677104436836</v>
      </c>
      <c r="I110">
        <f t="shared" si="26"/>
        <v>2727.6625557949592</v>
      </c>
      <c r="J110" s="3">
        <f t="shared" si="27"/>
        <v>2655.9463035668305</v>
      </c>
      <c r="K110">
        <f t="shared" si="32"/>
        <v>6606.3167442723934</v>
      </c>
      <c r="L110">
        <f t="shared" si="33"/>
        <v>-5183.6832557276066</v>
      </c>
      <c r="M110" t="str">
        <f t="shared" si="28"/>
        <v>fcc</v>
      </c>
      <c r="N110">
        <f t="shared" si="35"/>
        <v>1450</v>
      </c>
    </row>
    <row r="111" spans="1:14" x14ac:dyDescent="0.2">
      <c r="A111">
        <f t="shared" si="31"/>
        <v>1460</v>
      </c>
      <c r="B111" s="15">
        <f t="shared" si="34"/>
        <v>-77424.731615929442</v>
      </c>
      <c r="C111" s="15">
        <f t="shared" si="25"/>
        <v>-77354.443890906783</v>
      </c>
      <c r="D111" s="3">
        <f t="shared" si="34"/>
        <v>-73376.38761592943</v>
      </c>
      <c r="E111" s="15">
        <f t="shared" si="34"/>
        <v>-74771.282682795849</v>
      </c>
      <c r="F111" s="3">
        <f t="shared" si="34"/>
        <v>-92795.333502828798</v>
      </c>
      <c r="G111" s="3">
        <f t="shared" si="34"/>
        <v>-81029.333502828798</v>
      </c>
      <c r="H111" s="3">
        <f t="shared" si="34"/>
        <v>-86292.529006301993</v>
      </c>
      <c r="I111">
        <f t="shared" si="26"/>
        <v>2653.4489331335935</v>
      </c>
      <c r="J111" s="3">
        <f t="shared" si="27"/>
        <v>2583.1612081109342</v>
      </c>
      <c r="K111">
        <f t="shared" si="32"/>
        <v>6502.8044965268055</v>
      </c>
      <c r="L111">
        <f t="shared" si="33"/>
        <v>-5263.1955034731945</v>
      </c>
      <c r="M111" t="str">
        <f t="shared" si="28"/>
        <v>fcc</v>
      </c>
      <c r="N111">
        <f t="shared" si="35"/>
        <v>1460</v>
      </c>
    </row>
    <row r="112" spans="1:14" x14ac:dyDescent="0.2">
      <c r="A112">
        <f t="shared" si="31"/>
        <v>1470</v>
      </c>
      <c r="B112" s="15">
        <f t="shared" si="34"/>
        <v>-78259.39945128985</v>
      </c>
      <c r="C112" s="15">
        <f t="shared" si="25"/>
        <v>-78190.750973298695</v>
      </c>
      <c r="D112" s="3">
        <f t="shared" si="34"/>
        <v>-74167.961451289855</v>
      </c>
      <c r="E112" s="15">
        <f t="shared" si="34"/>
        <v>-75680.31577855855</v>
      </c>
      <c r="F112" s="3">
        <f t="shared" si="34"/>
        <v>-93660.873915174205</v>
      </c>
      <c r="G112" s="3">
        <f t="shared" si="34"/>
        <v>-81918.873915174234</v>
      </c>
      <c r="H112" s="3">
        <f t="shared" si="34"/>
        <v>-87261.75909162841</v>
      </c>
      <c r="I112">
        <f t="shared" si="26"/>
        <v>2579.0836727312999</v>
      </c>
      <c r="J112" s="3">
        <f t="shared" si="27"/>
        <v>2510.4351947401447</v>
      </c>
      <c r="K112">
        <f t="shared" si="32"/>
        <v>6399.1148235457949</v>
      </c>
      <c r="L112">
        <f t="shared" si="33"/>
        <v>-5342.885176454176</v>
      </c>
      <c r="M112" t="str">
        <f t="shared" si="28"/>
        <v>fcc</v>
      </c>
      <c r="N112">
        <f t="shared" si="35"/>
        <v>1470</v>
      </c>
    </row>
    <row r="113" spans="1:14" x14ac:dyDescent="0.2">
      <c r="A113">
        <f t="shared" si="31"/>
        <v>1480</v>
      </c>
      <c r="B113" s="15">
        <f t="shared" si="34"/>
        <v>-79096.543749789329</v>
      </c>
      <c r="C113" s="15">
        <f t="shared" si="25"/>
        <v>-79029.739172437141</v>
      </c>
      <c r="D113" s="3">
        <f t="shared" si="34"/>
        <v>-74962.011749789322</v>
      </c>
      <c r="E113" s="15">
        <f t="shared" si="34"/>
        <v>-76591.98106634061</v>
      </c>
      <c r="F113" s="3">
        <f t="shared" si="34"/>
        <v>-94528.604576677812</v>
      </c>
      <c r="G113" s="3">
        <f t="shared" si="34"/>
        <v>-82810.604576677812</v>
      </c>
      <c r="H113" s="3">
        <f t="shared" si="34"/>
        <v>-88233.355237823285</v>
      </c>
      <c r="I113">
        <f t="shared" si="26"/>
        <v>2504.5626834487193</v>
      </c>
      <c r="J113" s="3">
        <f t="shared" si="27"/>
        <v>2437.7581060965313</v>
      </c>
      <c r="K113">
        <f t="shared" si="32"/>
        <v>6295.2493388545263</v>
      </c>
      <c r="L113">
        <f t="shared" si="33"/>
        <v>-5422.7506611454737</v>
      </c>
      <c r="M113" t="str">
        <f t="shared" si="28"/>
        <v>fcc</v>
      </c>
      <c r="N113">
        <f t="shared" si="35"/>
        <v>1480</v>
      </c>
    </row>
    <row r="114" spans="1:14" x14ac:dyDescent="0.2">
      <c r="A114">
        <f t="shared" si="31"/>
        <v>1490</v>
      </c>
      <c r="B114" s="15">
        <f t="shared" si="34"/>
        <v>-79936.153626019121</v>
      </c>
      <c r="C114" s="15">
        <f t="shared" si="25"/>
        <v>-79871.391849220556</v>
      </c>
      <c r="D114" s="3">
        <f t="shared" si="34"/>
        <v>-75758.527626019102</v>
      </c>
      <c r="E114" s="15">
        <f t="shared" si="34"/>
        <v>-77506.271842699774</v>
      </c>
      <c r="F114" s="3">
        <f t="shared" si="34"/>
        <v>-95398.515178282876</v>
      </c>
      <c r="G114" s="3">
        <f t="shared" si="34"/>
        <v>-83704.515178282876</v>
      </c>
      <c r="H114" s="3">
        <f t="shared" si="34"/>
        <v>-89207.305421031735</v>
      </c>
      <c r="I114">
        <f t="shared" si="26"/>
        <v>2429.8817833193461</v>
      </c>
      <c r="J114" s="3">
        <f t="shared" si="27"/>
        <v>2365.1200065207813</v>
      </c>
      <c r="K114">
        <f t="shared" si="32"/>
        <v>6191.2097572511411</v>
      </c>
      <c r="L114">
        <f t="shared" si="33"/>
        <v>-5502.7902427488589</v>
      </c>
      <c r="M114" t="str">
        <f t="shared" si="28"/>
        <v>fcc</v>
      </c>
      <c r="N114">
        <f t="shared" si="35"/>
        <v>1490</v>
      </c>
    </row>
    <row r="115" spans="1:14" x14ac:dyDescent="0.2">
      <c r="A115">
        <f t="shared" si="31"/>
        <v>1500</v>
      </c>
      <c r="B115" s="15">
        <f t="shared" si="34"/>
        <v>-80778.218344133697</v>
      </c>
      <c r="C115" s="15">
        <f t="shared" si="25"/>
        <v>-80715.692808477892</v>
      </c>
      <c r="D115" s="3">
        <f t="shared" si="34"/>
        <v>-76557.498344133695</v>
      </c>
      <c r="E115" s="15">
        <f t="shared" si="34"/>
        <v>-78423.18164674427</v>
      </c>
      <c r="F115" s="3">
        <f t="shared" si="34"/>
        <v>-96270.595606790128</v>
      </c>
      <c r="G115" s="3">
        <f t="shared" si="34"/>
        <v>-84600.595606790128</v>
      </c>
      <c r="H115" s="3">
        <f t="shared" si="34"/>
        <v>-90183.597713870942</v>
      </c>
      <c r="I115">
        <f t="shared" si="26"/>
        <v>2355.036697389427</v>
      </c>
      <c r="J115" s="3">
        <f t="shared" si="27"/>
        <v>2292.5111617336224</v>
      </c>
      <c r="K115">
        <f t="shared" si="32"/>
        <v>6086.9978929191857</v>
      </c>
      <c r="L115">
        <f t="shared" si="33"/>
        <v>-5583.0021070808143</v>
      </c>
      <c r="M115" t="str">
        <f t="shared" si="28"/>
        <v>fcc</v>
      </c>
      <c r="N115">
        <f t="shared" si="35"/>
        <v>1500</v>
      </c>
    </row>
    <row r="116" spans="1:14" x14ac:dyDescent="0.2">
      <c r="A116">
        <f t="shared" si="31"/>
        <v>1510</v>
      </c>
      <c r="B116" s="15">
        <f t="shared" si="34"/>
        <v>-81622.727314893855</v>
      </c>
      <c r="C116" s="15">
        <f t="shared" si="25"/>
        <v>-81562.626279099073</v>
      </c>
      <c r="D116" s="3">
        <f t="shared" si="34"/>
        <v>-77358.913314893842</v>
      </c>
      <c r="E116" s="15">
        <f t="shared" si="34"/>
        <v>-79342.704259360486</v>
      </c>
      <c r="F116" s="3">
        <f t="shared" si="34"/>
        <v>-97144.835940820703</v>
      </c>
      <c r="G116" s="3">
        <f t="shared" si="34"/>
        <v>-85498.835940820733</v>
      </c>
      <c r="H116" s="3">
        <f t="shared" si="34"/>
        <v>-91162.220283234259</v>
      </c>
      <c r="I116">
        <f t="shared" si="26"/>
        <v>2280.0230555333692</v>
      </c>
      <c r="J116" s="3">
        <f t="shared" si="27"/>
        <v>2219.9220197385876</v>
      </c>
      <c r="K116">
        <f t="shared" si="32"/>
        <v>5982.6156575864443</v>
      </c>
      <c r="L116">
        <f t="shared" si="33"/>
        <v>-5663.3843424135266</v>
      </c>
      <c r="M116" t="str">
        <f t="shared" si="28"/>
        <v>fcc</v>
      </c>
      <c r="N116">
        <f t="shared" si="35"/>
        <v>1510</v>
      </c>
    </row>
    <row r="117" spans="1:14" x14ac:dyDescent="0.2">
      <c r="A117">
        <f t="shared" si="31"/>
        <v>1520</v>
      </c>
      <c r="B117" s="15">
        <f t="shared" si="34"/>
        <v>-82469.670092786822</v>
      </c>
      <c r="C117" s="15">
        <f t="shared" si="25"/>
        <v>-82412.176895384342</v>
      </c>
      <c r="D117" s="3">
        <f t="shared" si="34"/>
        <v>-78162.762092786827</v>
      </c>
      <c r="E117" s="15">
        <f t="shared" si="34"/>
        <v>-80264.833702540724</v>
      </c>
      <c r="F117" s="3">
        <f t="shared" si="34"/>
        <v>-98021.226446888366</v>
      </c>
      <c r="G117" s="3">
        <f t="shared" si="34"/>
        <v>-86399.226446888366</v>
      </c>
      <c r="H117" s="3">
        <f t="shared" si="34"/>
        <v>-92143.161388161985</v>
      </c>
      <c r="I117">
        <f t="shared" si="26"/>
        <v>2204.8363902460987</v>
      </c>
      <c r="J117" s="3">
        <f t="shared" si="27"/>
        <v>2147.3431928436185</v>
      </c>
      <c r="K117">
        <f t="shared" si="32"/>
        <v>5878.0650587263808</v>
      </c>
      <c r="L117">
        <f t="shared" si="33"/>
        <v>-5743.9349412736192</v>
      </c>
      <c r="M117" t="str">
        <f t="shared" si="28"/>
        <v>fcc</v>
      </c>
      <c r="N117">
        <f t="shared" si="35"/>
        <v>1520</v>
      </c>
    </row>
    <row r="118" spans="1:14" x14ac:dyDescent="0.2">
      <c r="A118">
        <f t="shared" si="31"/>
        <v>1530</v>
      </c>
      <c r="B118" s="15">
        <f t="shared" si="34"/>
        <v>-83319.036373220879</v>
      </c>
      <c r="C118" s="15">
        <f t="shared" si="25"/>
        <v>-83264.329679519244</v>
      </c>
      <c r="D118" s="3">
        <f t="shared" si="34"/>
        <v>-78969.034373220871</v>
      </c>
      <c r="E118" s="15">
        <f t="shared" si="34"/>
        <v>-81189.564238811043</v>
      </c>
      <c r="F118" s="3">
        <f t="shared" si="34"/>
        <v>-98899.757575580283</v>
      </c>
      <c r="G118" s="3">
        <f t="shared" si="34"/>
        <v>-87301.757575580283</v>
      </c>
      <c r="H118" s="3">
        <f t="shared" si="34"/>
        <v>-93126.409377776406</v>
      </c>
      <c r="I118">
        <f t="shared" si="26"/>
        <v>2129.4721344098361</v>
      </c>
      <c r="J118" s="3">
        <f t="shared" si="27"/>
        <v>2074.7654407082009</v>
      </c>
      <c r="K118">
        <f t="shared" si="32"/>
        <v>5773.3481978038762</v>
      </c>
      <c r="L118">
        <f t="shared" si="33"/>
        <v>-5824.6518021961238</v>
      </c>
      <c r="M118" t="str">
        <f t="shared" si="28"/>
        <v>fcc</v>
      </c>
      <c r="N118">
        <f t="shared" si="35"/>
        <v>1530</v>
      </c>
    </row>
    <row r="119" spans="1:14" x14ac:dyDescent="0.2">
      <c r="A119">
        <f t="shared" si="31"/>
        <v>1540</v>
      </c>
      <c r="B119" s="15">
        <f t="shared" si="34"/>
        <v>-84170.815989792856</v>
      </c>
      <c r="C119" s="15">
        <f t="shared" si="25"/>
        <v>-84119.070025087276</v>
      </c>
      <c r="D119" s="3">
        <f t="shared" si="34"/>
        <v>-79777.719989792837</v>
      </c>
      <c r="E119" s="15">
        <f t="shared" si="34"/>
        <v>-82116.890370754321</v>
      </c>
      <c r="F119" s="3">
        <f t="shared" si="34"/>
        <v>-99780.419957840204</v>
      </c>
      <c r="G119" s="3">
        <f t="shared" si="34"/>
        <v>-88206.419957840233</v>
      </c>
      <c r="H119" s="3">
        <f t="shared" si="34"/>
        <v>-94111.952689279235</v>
      </c>
      <c r="I119">
        <f t="shared" si="26"/>
        <v>2053.9256190385349</v>
      </c>
      <c r="J119" s="3">
        <f t="shared" si="27"/>
        <v>2002.1796543329547</v>
      </c>
      <c r="K119">
        <f t="shared" si="32"/>
        <v>5668.4672685609694</v>
      </c>
      <c r="L119">
        <f t="shared" si="33"/>
        <v>-5905.5327314390015</v>
      </c>
      <c r="M119" t="str">
        <f t="shared" si="28"/>
        <v>fcc</v>
      </c>
      <c r="N119">
        <f t="shared" si="35"/>
        <v>1540</v>
      </c>
    </row>
    <row r="120" spans="1:14" x14ac:dyDescent="0.2">
      <c r="A120">
        <f t="shared" si="31"/>
        <v>1550</v>
      </c>
      <c r="B120" s="15">
        <f t="shared" si="34"/>
        <v>-85024.99891162492</v>
      </c>
      <c r="C120" s="15">
        <f t="shared" si="25"/>
        <v>-84976.383681545442</v>
      </c>
      <c r="D120" s="3">
        <f t="shared" si="34"/>
        <v>-80588.808911624918</v>
      </c>
      <c r="E120" s="15">
        <f t="shared" si="34"/>
        <v>-83046.806840629826</v>
      </c>
      <c r="F120" s="3">
        <f t="shared" si="34"/>
        <v>-100663.20440135247</v>
      </c>
      <c r="G120" s="3">
        <f t="shared" si="34"/>
        <v>-89113.204401352472</v>
      </c>
      <c r="H120" s="3">
        <f t="shared" si="34"/>
        <v>-95099.779846008081</v>
      </c>
      <c r="I120">
        <f t="shared" si="26"/>
        <v>1978.1920709950937</v>
      </c>
      <c r="J120" s="3">
        <f t="shared" si="27"/>
        <v>1929.5768409156153</v>
      </c>
      <c r="K120">
        <f t="shared" si="32"/>
        <v>5563.4245553443907</v>
      </c>
      <c r="L120">
        <f t="shared" si="33"/>
        <v>-5986.5754446556093</v>
      </c>
      <c r="M120" t="str">
        <f t="shared" si="28"/>
        <v>fcc</v>
      </c>
      <c r="N120">
        <f t="shared" si="35"/>
        <v>1550</v>
      </c>
    </row>
    <row r="121" spans="1:14" x14ac:dyDescent="0.2">
      <c r="A121">
        <f t="shared" si="31"/>
        <v>1560</v>
      </c>
      <c r="B121" s="15">
        <f t="shared" si="34"/>
        <v>-85881.575240770107</v>
      </c>
      <c r="C121" s="15">
        <f t="shared" ref="C121:C152" si="36">IF($A121&gt;C$2,C$11+C$12*$A121+C$13*$A121*LN($A121)+C$14*$A121^2+C$15*$A121^3+C$16/$A121+C$17*$A121^7+C$18*$A121^-9,C$3+C$4*$A121+C$5*$A121*LN($A121)+C$6*$A121^2+C$7*$A121^3+C$8/$A121+C$9*$A121^7+C$10*$A121^-9)+8.314*A121*LN(2.22+1)*(-(((A121/1043)^-5)/10+((A121/1043)^-15)/315+((A121/1043)^-25)/1500)/1.552828)</f>
        <v>-85836.256739588251</v>
      </c>
      <c r="D121" s="3">
        <f t="shared" si="34"/>
        <v>-81402.291240770093</v>
      </c>
      <c r="E121" s="15">
        <f t="shared" si="34"/>
        <v>-83979.308630083833</v>
      </c>
      <c r="F121" s="3">
        <f t="shared" si="34"/>
        <v>-101548.10188702184</v>
      </c>
      <c r="G121" s="3">
        <f t="shared" si="34"/>
        <v>-90022.10188702184</v>
      </c>
      <c r="H121" s="3">
        <f t="shared" si="34"/>
        <v>-96089.879455550792</v>
      </c>
      <c r="I121">
        <f t="shared" ref="I121:I152" si="37">E121-B121</f>
        <v>1902.2666106862744</v>
      </c>
      <c r="J121" s="3">
        <f t="shared" ref="J121:J152" si="38">E121-C121</f>
        <v>1856.9481095044175</v>
      </c>
      <c r="K121">
        <f t="shared" si="32"/>
        <v>5458.2224314710475</v>
      </c>
      <c r="L121">
        <f t="shared" si="33"/>
        <v>-6067.7775685289525</v>
      </c>
      <c r="M121" t="str">
        <f t="shared" ref="M121:M152" si="39">IF(AND(B121&lt;C121,B121&lt;E121),"fcc",IF(C121&lt;E121,"bcc","liq"))</f>
        <v>fcc</v>
      </c>
      <c r="N121">
        <f t="shared" si="35"/>
        <v>1560</v>
      </c>
    </row>
    <row r="122" spans="1:14" x14ac:dyDescent="0.2">
      <c r="A122">
        <f t="shared" si="31"/>
        <v>1570</v>
      </c>
      <c r="B122" s="15">
        <f t="shared" si="34"/>
        <v>-86740.53520968229</v>
      </c>
      <c r="C122" s="15">
        <f t="shared" si="36"/>
        <v>-86698.67561734005</v>
      </c>
      <c r="D122" s="3">
        <f t="shared" si="34"/>
        <v>-82218.157209682293</v>
      </c>
      <c r="E122" s="15">
        <f t="shared" si="34"/>
        <v>-84914.390959953089</v>
      </c>
      <c r="F122" s="3">
        <f t="shared" si="34"/>
        <v>-102435.10356554718</v>
      </c>
      <c r="G122" s="3">
        <f t="shared" si="34"/>
        <v>-90933.103565547208</v>
      </c>
      <c r="H122" s="3">
        <f t="shared" si="34"/>
        <v>-97082.240207914903</v>
      </c>
      <c r="I122">
        <f t="shared" si="37"/>
        <v>1826.144249729201</v>
      </c>
      <c r="J122" s="3">
        <f t="shared" si="38"/>
        <v>1784.284657386961</v>
      </c>
      <c r="K122">
        <f t="shared" si="32"/>
        <v>5352.8633576322754</v>
      </c>
      <c r="L122">
        <f t="shared" si="33"/>
        <v>-6149.1366423676955</v>
      </c>
      <c r="M122" t="str">
        <f t="shared" si="39"/>
        <v>fcc</v>
      </c>
      <c r="N122">
        <f t="shared" si="35"/>
        <v>1570</v>
      </c>
    </row>
    <row r="123" spans="1:14" x14ac:dyDescent="0.2">
      <c r="A123">
        <f t="shared" si="31"/>
        <v>1580</v>
      </c>
      <c r="B123" s="15">
        <f t="shared" si="34"/>
        <v>-87601.869178751178</v>
      </c>
      <c r="C123" s="15">
        <f t="shared" si="36"/>
        <v>-87563.62704731297</v>
      </c>
      <c r="D123" s="3">
        <f t="shared" si="34"/>
        <v>-83036.397178751169</v>
      </c>
      <c r="E123" s="15">
        <f t="shared" si="34"/>
        <v>-85852.049290155526</v>
      </c>
      <c r="F123" s="3">
        <f t="shared" si="34"/>
        <v>-103324.20075408567</v>
      </c>
      <c r="G123" s="3">
        <f t="shared" si="34"/>
        <v>-91846.200754085672</v>
      </c>
      <c r="H123" s="3">
        <f t="shared" si="34"/>
        <v>-98076.850873750431</v>
      </c>
      <c r="I123">
        <f t="shared" si="37"/>
        <v>1749.8198885956517</v>
      </c>
      <c r="J123" s="3">
        <f t="shared" si="38"/>
        <v>1711.5777571574436</v>
      </c>
      <c r="K123">
        <f t="shared" si="32"/>
        <v>5247.3498803352413</v>
      </c>
      <c r="L123">
        <f t="shared" si="33"/>
        <v>-6230.6501196647587</v>
      </c>
      <c r="M123" t="str">
        <f t="shared" si="39"/>
        <v>fcc</v>
      </c>
      <c r="N123">
        <f t="shared" si="35"/>
        <v>1580</v>
      </c>
    </row>
    <row r="124" spans="1:14" x14ac:dyDescent="0.2">
      <c r="A124">
        <f t="shared" si="31"/>
        <v>1590</v>
      </c>
      <c r="B124" s="15">
        <f t="shared" si="34"/>
        <v>-88465.567633897066</v>
      </c>
      <c r="C124" s="15">
        <f t="shared" si="36"/>
        <v>-88431.098064080579</v>
      </c>
      <c r="D124" s="3">
        <f t="shared" si="34"/>
        <v>-83857.001633897074</v>
      </c>
      <c r="E124" s="15">
        <f t="shared" si="34"/>
        <v>-86792.279319670211</v>
      </c>
      <c r="F124" s="3">
        <f t="shared" si="34"/>
        <v>-104215.38493300362</v>
      </c>
      <c r="G124" s="3">
        <f t="shared" si="34"/>
        <v>-92761.384933003617</v>
      </c>
      <c r="H124" s="3">
        <f t="shared" si="34"/>
        <v>-99073.700302623824</v>
      </c>
      <c r="I124">
        <f t="shared" si="37"/>
        <v>1673.2883142268547</v>
      </c>
      <c r="J124" s="3">
        <f t="shared" si="38"/>
        <v>1638.8187444103678</v>
      </c>
      <c r="K124">
        <f t="shared" si="32"/>
        <v>5141.6846303797938</v>
      </c>
      <c r="L124">
        <f t="shared" si="33"/>
        <v>-6312.3153696202062</v>
      </c>
      <c r="M124" t="str">
        <f t="shared" si="39"/>
        <v>fcc</v>
      </c>
      <c r="N124">
        <f t="shared" si="35"/>
        <v>1590</v>
      </c>
    </row>
    <row r="125" spans="1:14" x14ac:dyDescent="0.2">
      <c r="A125">
        <f t="shared" si="31"/>
        <v>1600</v>
      </c>
      <c r="B125" s="15">
        <f t="shared" si="34"/>
        <v>-89331.621184227566</v>
      </c>
      <c r="C125" s="15">
        <f t="shared" si="36"/>
        <v>-89301.075992615661</v>
      </c>
      <c r="D125" s="3">
        <f t="shared" si="34"/>
        <v>-84679.961184227563</v>
      </c>
      <c r="E125" s="15">
        <f t="shared" si="34"/>
        <v>-87735.076986602129</v>
      </c>
      <c r="F125" s="3">
        <f t="shared" si="34"/>
        <v>-105108.64774271255</v>
      </c>
      <c r="G125" s="3">
        <f t="shared" si="34"/>
        <v>-93678.647742712579</v>
      </c>
      <c r="H125" s="3">
        <f t="shared" si="34"/>
        <v>-100072.77742134171</v>
      </c>
      <c r="I125">
        <f t="shared" si="37"/>
        <v>1596.5441976254369</v>
      </c>
      <c r="J125" s="3">
        <f t="shared" si="38"/>
        <v>1565.9990060135315</v>
      </c>
      <c r="K125">
        <f t="shared" si="32"/>
        <v>5035.8703213708359</v>
      </c>
      <c r="L125">
        <f t="shared" si="33"/>
        <v>-6394.129678629135</v>
      </c>
      <c r="M125" t="str">
        <f t="shared" si="39"/>
        <v>fcc</v>
      </c>
      <c r="N125">
        <f t="shared" si="35"/>
        <v>1600</v>
      </c>
    </row>
    <row r="126" spans="1:14" x14ac:dyDescent="0.2">
      <c r="A126">
        <f t="shared" si="31"/>
        <v>1610</v>
      </c>
      <c r="B126" s="15">
        <f t="shared" si="34"/>
        <v>-90200.020559750061</v>
      </c>
      <c r="C126" s="15">
        <f t="shared" si="36"/>
        <v>-90173.548437248915</v>
      </c>
      <c r="D126" s="3">
        <f t="shared" si="34"/>
        <v>-85505.266559750045</v>
      </c>
      <c r="E126" s="15">
        <f t="shared" si="34"/>
        <v>-88680.43846833201</v>
      </c>
      <c r="F126" s="3">
        <f t="shared" si="34"/>
        <v>-106003.98098058635</v>
      </c>
      <c r="G126" s="3">
        <f t="shared" si="34"/>
        <v>-94597.980980586348</v>
      </c>
      <c r="H126" s="3">
        <f t="shared" si="34"/>
        <v>-101074.07123232207</v>
      </c>
      <c r="I126">
        <f t="shared" si="37"/>
        <v>1519.5820914180513</v>
      </c>
      <c r="J126" s="3">
        <f t="shared" si="38"/>
        <v>1493.1099689169059</v>
      </c>
      <c r="K126">
        <f t="shared" si="32"/>
        <v>4929.9097482642828</v>
      </c>
      <c r="L126">
        <f t="shared" si="33"/>
        <v>-6476.0902517357172</v>
      </c>
      <c r="M126" t="str">
        <f t="shared" si="39"/>
        <v>fcc</v>
      </c>
      <c r="N126">
        <f t="shared" si="35"/>
        <v>1610</v>
      </c>
    </row>
    <row r="127" spans="1:14" x14ac:dyDescent="0.2">
      <c r="A127">
        <f t="shared" si="31"/>
        <v>1620</v>
      </c>
      <c r="B127" s="15">
        <f t="shared" si="34"/>
        <v>-91070.756609141725</v>
      </c>
      <c r="C127" s="15">
        <f t="shared" si="36"/>
        <v>-91048.50327120538</v>
      </c>
      <c r="D127" s="3">
        <f t="shared" si="34"/>
        <v>-86332.908609141727</v>
      </c>
      <c r="E127" s="15">
        <f t="shared" si="34"/>
        <v>-89628.360181747819</v>
      </c>
      <c r="F127" s="3">
        <f t="shared" si="34"/>
        <v>-106901.37659795789</v>
      </c>
      <c r="G127" s="3">
        <f t="shared" si="34"/>
        <v>-95519.376597957918</v>
      </c>
      <c r="H127" s="3">
        <f t="shared" si="34"/>
        <v>-102077.57081201156</v>
      </c>
      <c r="I127">
        <f t="shared" si="37"/>
        <v>1442.3964273939055</v>
      </c>
      <c r="J127" s="3">
        <f t="shared" si="38"/>
        <v>1420.1430894575606</v>
      </c>
      <c r="K127">
        <f t="shared" si="32"/>
        <v>4823.8057859463297</v>
      </c>
      <c r="L127">
        <f t="shared" si="33"/>
        <v>-6558.1942140536412</v>
      </c>
      <c r="M127" t="str">
        <f t="shared" si="39"/>
        <v>fcc</v>
      </c>
      <c r="N127">
        <f t="shared" si="35"/>
        <v>1620</v>
      </c>
    </row>
    <row r="128" spans="1:14" x14ac:dyDescent="0.2">
      <c r="A128">
        <f t="shared" si="31"/>
        <v>1630</v>
      </c>
      <c r="B128" s="15">
        <f t="shared" si="34"/>
        <v>-91943.820297573111</v>
      </c>
      <c r="C128" s="15">
        <f t="shared" si="36"/>
        <v>-91925.928626683643</v>
      </c>
      <c r="D128" s="3">
        <f t="shared" si="34"/>
        <v>-87162.878297573101</v>
      </c>
      <c r="E128" s="15">
        <f t="shared" si="34"/>
        <v>-90578.838783559375</v>
      </c>
      <c r="F128" s="3">
        <f t="shared" si="34"/>
        <v>-107800.82669719237</v>
      </c>
      <c r="G128" s="3">
        <f t="shared" si="34"/>
        <v>-96442.826697192373</v>
      </c>
      <c r="H128" s="3">
        <f t="shared" si="34"/>
        <v>-103083.26530934728</v>
      </c>
      <c r="I128">
        <f t="shared" si="37"/>
        <v>1364.9815140137362</v>
      </c>
      <c r="J128" s="3">
        <f t="shared" si="38"/>
        <v>1347.0898431242676</v>
      </c>
      <c r="K128">
        <f t="shared" si="32"/>
        <v>4717.5613878450968</v>
      </c>
      <c r="L128">
        <f t="shared" si="33"/>
        <v>-6640.4386121549032</v>
      </c>
      <c r="M128" t="str">
        <f t="shared" si="39"/>
        <v>fcc</v>
      </c>
      <c r="N128">
        <f t="shared" si="35"/>
        <v>1630</v>
      </c>
    </row>
    <row r="129" spans="1:14" x14ac:dyDescent="0.2">
      <c r="A129">
        <f t="shared" si="31"/>
        <v>1640</v>
      </c>
      <c r="B129" s="15">
        <f t="shared" si="34"/>
        <v>-92819.202704584983</v>
      </c>
      <c r="C129" s="15">
        <f t="shared" si="36"/>
        <v>-92805.812885439678</v>
      </c>
      <c r="D129" s="3">
        <f t="shared" si="34"/>
        <v>-87995.16670458499</v>
      </c>
      <c r="E129" s="15">
        <f t="shared" si="34"/>
        <v>-91531.871170691418</v>
      </c>
      <c r="F129" s="3">
        <f t="shared" si="34"/>
        <v>-108702.32352883418</v>
      </c>
      <c r="G129" s="3">
        <f t="shared" si="34"/>
        <v>-97368.323528834182</v>
      </c>
      <c r="H129" s="3">
        <f t="shared" si="34"/>
        <v>-104091.14394426119</v>
      </c>
      <c r="I129">
        <f t="shared" si="37"/>
        <v>1287.3315338935645</v>
      </c>
      <c r="J129" s="3">
        <f t="shared" si="38"/>
        <v>1273.94171474826</v>
      </c>
      <c r="K129">
        <f t="shared" si="32"/>
        <v>4611.1795845729939</v>
      </c>
      <c r="L129">
        <f t="shared" si="33"/>
        <v>-6722.8204154270061</v>
      </c>
      <c r="M129" t="str">
        <f t="shared" si="39"/>
        <v>fcc</v>
      </c>
      <c r="N129">
        <f t="shared" si="35"/>
        <v>1640</v>
      </c>
    </row>
    <row r="130" spans="1:14" x14ac:dyDescent="0.2">
      <c r="A130">
        <f t="shared" si="31"/>
        <v>1650</v>
      </c>
      <c r="B130" s="15">
        <f t="shared" si="34"/>
        <v>-93696.89502201612</v>
      </c>
      <c r="C130" s="15">
        <f t="shared" si="36"/>
        <v>-93688.144669845497</v>
      </c>
      <c r="D130" s="3">
        <f t="shared" si="34"/>
        <v>-88829.765022016116</v>
      </c>
      <c r="E130" s="15">
        <f t="shared" si="34"/>
        <v>-92487.454480756234</v>
      </c>
      <c r="F130" s="3">
        <f t="shared" si="34"/>
        <v>-109605.85948882627</v>
      </c>
      <c r="G130" s="3">
        <f t="shared" si="34"/>
        <v>-98295.859488826274</v>
      </c>
      <c r="H130" s="3">
        <f t="shared" si="34"/>
        <v>-105101.19600622614</v>
      </c>
      <c r="I130">
        <f t="shared" si="37"/>
        <v>1209.4405412598862</v>
      </c>
      <c r="J130" s="3">
        <f t="shared" si="38"/>
        <v>1200.6901890892623</v>
      </c>
      <c r="K130">
        <f t="shared" si="32"/>
        <v>4504.6634826001391</v>
      </c>
      <c r="L130">
        <f t="shared" si="33"/>
        <v>-6805.3365173998609</v>
      </c>
      <c r="M130" t="str">
        <f t="shared" si="39"/>
        <v>fcc</v>
      </c>
      <c r="N130">
        <f t="shared" si="35"/>
        <v>1650</v>
      </c>
    </row>
    <row r="131" spans="1:14" x14ac:dyDescent="0.2">
      <c r="A131">
        <f t="shared" si="31"/>
        <v>1660</v>
      </c>
      <c r="B131" s="15">
        <f t="shared" si="34"/>
        <v>-94576.888551980621</v>
      </c>
      <c r="C131" s="15">
        <f t="shared" si="36"/>
        <v>-94572.912834391609</v>
      </c>
      <c r="D131" s="3">
        <f t="shared" si="34"/>
        <v>-89666.664551980604</v>
      </c>
      <c r="E131" s="15">
        <f t="shared" si="34"/>
        <v>-93445.586092603422</v>
      </c>
      <c r="F131" s="3">
        <f t="shared" si="34"/>
        <v>-110511.42711579849</v>
      </c>
      <c r="G131" s="3">
        <f t="shared" si="34"/>
        <v>-99225.427115798491</v>
      </c>
      <c r="H131" s="3">
        <f t="shared" si="34"/>
        <v>-106113.41085284151</v>
      </c>
      <c r="I131">
        <f t="shared" si="37"/>
        <v>1131.3024593771988</v>
      </c>
      <c r="J131" s="3">
        <f t="shared" si="38"/>
        <v>1127.3267417881871</v>
      </c>
      <c r="K131">
        <f t="shared" si="32"/>
        <v>4398.0162629569822</v>
      </c>
      <c r="L131">
        <f t="shared" si="33"/>
        <v>-6887.9837370430178</v>
      </c>
      <c r="M131" t="str">
        <f t="shared" si="39"/>
        <v>fcc</v>
      </c>
      <c r="N131">
        <f t="shared" si="35"/>
        <v>1660</v>
      </c>
    </row>
    <row r="132" spans="1:14" x14ac:dyDescent="0.2">
      <c r="A132">
        <f t="shared" si="31"/>
        <v>1670</v>
      </c>
      <c r="B132" s="15">
        <f t="shared" si="34"/>
        <v>-95459.174704893274</v>
      </c>
      <c r="C132" s="15">
        <f t="shared" si="36"/>
        <v>-95460.106457606482</v>
      </c>
      <c r="D132" s="3">
        <f t="shared" si="34"/>
        <v>-90505.856704893275</v>
      </c>
      <c r="E132" s="15">
        <f t="shared" si="34"/>
        <v>-94406.263626946034</v>
      </c>
      <c r="F132" s="3">
        <f t="shared" si="34"/>
        <v>-111419.01908842349</v>
      </c>
      <c r="G132" s="3">
        <f t="shared" si="34"/>
        <v>-100157.01908842349</v>
      </c>
      <c r="H132" s="3">
        <f t="shared" si="34"/>
        <v>-107127.77790845768</v>
      </c>
      <c r="I132">
        <f t="shared" si="37"/>
        <v>1052.9110779472394</v>
      </c>
      <c r="J132" s="3">
        <f t="shared" si="38"/>
        <v>1053.8428306604474</v>
      </c>
      <c r="K132">
        <f t="shared" si="32"/>
        <v>4291.2411799658148</v>
      </c>
      <c r="L132">
        <f t="shared" si="33"/>
        <v>-6970.7588200341852</v>
      </c>
      <c r="M132" t="str">
        <f t="shared" si="39"/>
        <v>bcc</v>
      </c>
      <c r="N132">
        <f t="shared" si="35"/>
        <v>1670</v>
      </c>
    </row>
    <row r="133" spans="1:14" x14ac:dyDescent="0.2">
      <c r="A133">
        <f t="shared" si="31"/>
        <v>1680</v>
      </c>
      <c r="B133" s="15">
        <f t="shared" si="34"/>
        <v>-96343.744997542817</v>
      </c>
      <c r="C133" s="15">
        <f t="shared" si="36"/>
        <v>-96349.7148343671</v>
      </c>
      <c r="D133" s="3">
        <f t="shared" si="34"/>
        <v>-91347.332997542806</v>
      </c>
      <c r="E133" s="15">
        <f t="shared" si="34"/>
        <v>-95369.484947061457</v>
      </c>
      <c r="F133" s="3">
        <f t="shared" si="34"/>
        <v>-112328.62822283823</v>
      </c>
      <c r="G133" s="3">
        <f t="shared" si="34"/>
        <v>-101090.62822283829</v>
      </c>
      <c r="H133" s="3">
        <f t="shared" si="34"/>
        <v>-108144.28666283768</v>
      </c>
      <c r="I133">
        <f t="shared" si="37"/>
        <v>974.26005048135994</v>
      </c>
      <c r="J133" s="3">
        <f t="shared" si="38"/>
        <v>980.22988730564248</v>
      </c>
      <c r="K133">
        <f t="shared" si="32"/>
        <v>4184.3415600005537</v>
      </c>
      <c r="L133">
        <f t="shared" si="33"/>
        <v>-7053.6584399993881</v>
      </c>
      <c r="M133" t="str">
        <f t="shared" si="39"/>
        <v>bcc</v>
      </c>
      <c r="N133">
        <f t="shared" si="35"/>
        <v>1680</v>
      </c>
    </row>
    <row r="134" spans="1:14" x14ac:dyDescent="0.2">
      <c r="A134">
        <f t="shared" si="31"/>
        <v>1690</v>
      </c>
      <c r="B134" s="15">
        <f t="shared" si="34"/>
        <v>-97230.591051208292</v>
      </c>
      <c r="C134" s="15">
        <f t="shared" si="36"/>
        <v>-97241.727468577345</v>
      </c>
      <c r="D134" s="3">
        <f t="shared" ref="B134:H162" si="40">IF($A134&gt;D$2,D$11+D$12*$A134+D$13*$A134*LN($A134)+D$14*$A134^2+D$15*$A134^3+D$16/$A134+D$17*$A134^7+D$18*$A134^-9,D$3+D$4*$A134+D$5*$A134*LN($A134)+D$6*$A134^2+D$7*$A134^3+D$8/$A134+D$9*$A134^7+D$10*$A134^-9)</f>
        <v>-92191.085051208298</v>
      </c>
      <c r="E134" s="15">
        <f t="shared" si="40"/>
        <v>-96335.248159566632</v>
      </c>
      <c r="F134" s="3">
        <f t="shared" si="40"/>
        <v>-113240.2474701281</v>
      </c>
      <c r="G134" s="3">
        <f t="shared" si="40"/>
        <v>-102026.2474701281</v>
      </c>
      <c r="H134" s="3">
        <f t="shared" si="40"/>
        <v>-109162.92666985442</v>
      </c>
      <c r="I134">
        <f t="shared" si="37"/>
        <v>895.34289164165966</v>
      </c>
      <c r="J134" s="3">
        <f t="shared" si="38"/>
        <v>906.47930901071231</v>
      </c>
      <c r="K134">
        <f t="shared" si="32"/>
        <v>4077.3208002736792</v>
      </c>
      <c r="L134">
        <f t="shared" si="33"/>
        <v>-7136.6791997263208</v>
      </c>
      <c r="M134" t="str">
        <f t="shared" si="39"/>
        <v>bcc</v>
      </c>
      <c r="N134">
        <f t="shared" si="35"/>
        <v>1690</v>
      </c>
    </row>
    <row r="135" spans="1:14" x14ac:dyDescent="0.2">
      <c r="A135">
        <f t="shared" si="31"/>
        <v>1700</v>
      </c>
      <c r="B135" s="15">
        <f t="shared" si="40"/>
        <v>-98119.704589822082</v>
      </c>
      <c r="C135" s="15">
        <f t="shared" si="36"/>
        <v>-98136.134066192011</v>
      </c>
      <c r="D135" s="3">
        <f t="shared" si="40"/>
        <v>-93037.104589822076</v>
      </c>
      <c r="E135" s="15">
        <f t="shared" si="40"/>
        <v>-97303.551615265751</v>
      </c>
      <c r="F135" s="3">
        <f t="shared" si="40"/>
        <v>-114153.86991387262</v>
      </c>
      <c r="G135" s="3">
        <f t="shared" si="40"/>
        <v>-102963.86991387262</v>
      </c>
      <c r="H135" s="3">
        <f t="shared" si="40"/>
        <v>-110183.68754622349</v>
      </c>
      <c r="I135">
        <f t="shared" si="37"/>
        <v>816.15297455633117</v>
      </c>
      <c r="J135" s="3">
        <f t="shared" si="38"/>
        <v>832.58245092626021</v>
      </c>
      <c r="K135">
        <f t="shared" si="32"/>
        <v>3970.1823676491331</v>
      </c>
      <c r="L135">
        <f t="shared" si="33"/>
        <v>-7219.8176323508669</v>
      </c>
      <c r="M135" t="str">
        <f t="shared" si="39"/>
        <v>bcc</v>
      </c>
      <c r="N135">
        <f t="shared" si="35"/>
        <v>1700</v>
      </c>
    </row>
    <row r="136" spans="1:14" x14ac:dyDescent="0.2">
      <c r="A136">
        <f t="shared" si="31"/>
        <v>1710</v>
      </c>
      <c r="B136" s="15">
        <f t="shared" si="40"/>
        <v>-99011.077438173539</v>
      </c>
      <c r="C136" s="15">
        <f t="shared" si="36"/>
        <v>-99032.924528566655</v>
      </c>
      <c r="D136" s="3">
        <f t="shared" si="40"/>
        <v>-93885.383438173521</v>
      </c>
      <c r="E136" s="15">
        <f t="shared" si="40"/>
        <v>-98274.393910070154</v>
      </c>
      <c r="F136" s="3">
        <f t="shared" si="40"/>
        <v>-115069.48876775101</v>
      </c>
      <c r="G136" s="3">
        <f t="shared" si="40"/>
        <v>-103903.48876775101</v>
      </c>
      <c r="H136" s="3">
        <f t="shared" si="40"/>
        <v>-111206.55897026874</v>
      </c>
      <c r="I136">
        <f t="shared" si="37"/>
        <v>736.68352810338547</v>
      </c>
      <c r="J136" s="3">
        <f t="shared" si="38"/>
        <v>758.53061849650112</v>
      </c>
      <c r="K136">
        <f t="shared" si="32"/>
        <v>3862.9297974822694</v>
      </c>
      <c r="L136">
        <f t="shared" si="33"/>
        <v>-7303.0702025177306</v>
      </c>
      <c r="M136" t="str">
        <f t="shared" si="39"/>
        <v>bcc</v>
      </c>
      <c r="N136">
        <f t="shared" si="35"/>
        <v>1710</v>
      </c>
    </row>
    <row r="137" spans="1:14" x14ac:dyDescent="0.2">
      <c r="A137">
        <f t="shared" si="31"/>
        <v>1720</v>
      </c>
      <c r="B137" s="15">
        <f t="shared" si="40"/>
        <v>-99904.70152015546</v>
      </c>
      <c r="C137" s="15">
        <f t="shared" si="36"/>
        <v>-99932.088946113756</v>
      </c>
      <c r="D137" s="3">
        <f t="shared" si="40"/>
        <v>-94735.91352015546</v>
      </c>
      <c r="E137" s="15">
        <f t="shared" si="40"/>
        <v>-99247.773885988558</v>
      </c>
      <c r="F137" s="3">
        <f t="shared" si="40"/>
        <v>-115987.09737320499</v>
      </c>
      <c r="G137" s="3">
        <f t="shared" si="40"/>
        <v>-104845.09737320499</v>
      </c>
      <c r="H137" s="3">
        <f t="shared" si="40"/>
        <v>-112231.53068072085</v>
      </c>
      <c r="I137">
        <f t="shared" si="37"/>
        <v>656.92763416690286</v>
      </c>
      <c r="J137" s="3">
        <f t="shared" si="38"/>
        <v>684.31506012519822</v>
      </c>
      <c r="K137">
        <f t="shared" si="32"/>
        <v>3755.5666924841353</v>
      </c>
      <c r="L137">
        <f t="shared" si="33"/>
        <v>-7386.4333075158647</v>
      </c>
      <c r="M137" t="str">
        <f t="shared" si="39"/>
        <v>bcc</v>
      </c>
      <c r="N137">
        <f t="shared" si="35"/>
        <v>1720</v>
      </c>
    </row>
    <row r="138" spans="1:14" x14ac:dyDescent="0.2">
      <c r="A138">
        <f t="shared" si="31"/>
        <v>1730</v>
      </c>
      <c r="B138" s="15">
        <f t="shared" si="40"/>
        <v>-100800.56885705047</v>
      </c>
      <c r="C138" s="15">
        <f t="shared" si="36"/>
        <v>-100833.61759224773</v>
      </c>
      <c r="D138" s="3">
        <f t="shared" si="40"/>
        <v>-95588.686857050459</v>
      </c>
      <c r="E138" s="15">
        <f t="shared" si="40"/>
        <v>-100223.69063218767</v>
      </c>
      <c r="F138" s="3">
        <f t="shared" si="40"/>
        <v>-116906.68919715748</v>
      </c>
      <c r="G138" s="3">
        <f t="shared" si="40"/>
        <v>-105788.68919715748</v>
      </c>
      <c r="H138" s="3">
        <f t="shared" si="40"/>
        <v>-113258.59247554719</v>
      </c>
      <c r="I138">
        <f t="shared" si="37"/>
        <v>576.87822486279765</v>
      </c>
      <c r="J138" s="3">
        <f t="shared" si="38"/>
        <v>609.92696006005281</v>
      </c>
      <c r="K138">
        <f t="shared" si="32"/>
        <v>3648.0967216102872</v>
      </c>
      <c r="L138">
        <f t="shared" si="33"/>
        <v>-7469.9032783897128</v>
      </c>
      <c r="M138" t="str">
        <f t="shared" si="39"/>
        <v>bcc</v>
      </c>
      <c r="N138">
        <f t="shared" si="35"/>
        <v>1730</v>
      </c>
    </row>
    <row r="139" spans="1:14" x14ac:dyDescent="0.2">
      <c r="A139">
        <f t="shared" si="31"/>
        <v>1740</v>
      </c>
      <c r="B139" s="15">
        <f t="shared" si="40"/>
        <v>-101698.67156585652</v>
      </c>
      <c r="C139" s="15">
        <f t="shared" si="36"/>
        <v>-101737.5009176031</v>
      </c>
      <c r="D139" s="3">
        <f t="shared" si="40"/>
        <v>-96443.695565856528</v>
      </c>
      <c r="E139" s="15">
        <f t="shared" si="40"/>
        <v>-101202.1434861217</v>
      </c>
      <c r="F139" s="3">
        <f t="shared" si="40"/>
        <v>-117828.25782978562</v>
      </c>
      <c r="G139" s="3">
        <f t="shared" si="40"/>
        <v>-106734.25782978568</v>
      </c>
      <c r="H139" s="3">
        <f t="shared" si="40"/>
        <v>-114287.73421081205</v>
      </c>
      <c r="I139">
        <f t="shared" si="37"/>
        <v>496.52807973482413</v>
      </c>
      <c r="J139" s="3">
        <f t="shared" si="38"/>
        <v>535.35743148140318</v>
      </c>
      <c r="K139">
        <f t="shared" si="32"/>
        <v>3540.5236189735733</v>
      </c>
      <c r="L139">
        <f t="shared" si="33"/>
        <v>-7553.4763810263685</v>
      </c>
      <c r="M139" t="str">
        <f t="shared" si="39"/>
        <v>bcc</v>
      </c>
      <c r="N139">
        <f t="shared" si="35"/>
        <v>1740</v>
      </c>
    </row>
    <row r="140" spans="1:14" x14ac:dyDescent="0.2">
      <c r="A140">
        <f t="shared" si="31"/>
        <v>1750</v>
      </c>
      <c r="B140" s="15">
        <f t="shared" si="40"/>
        <v>-102599.00185765048</v>
      </c>
      <c r="C140" s="15">
        <f t="shared" si="36"/>
        <v>-102643.7295445092</v>
      </c>
      <c r="D140" s="3">
        <f t="shared" si="40"/>
        <v>-97300.931857650474</v>
      </c>
      <c r="E140" s="15">
        <f t="shared" si="40"/>
        <v>-102183.13203472928</v>
      </c>
      <c r="F140" s="3">
        <f t="shared" si="40"/>
        <v>-118751.79698234663</v>
      </c>
      <c r="G140" s="3">
        <f t="shared" si="40"/>
        <v>-107681.79698234663</v>
      </c>
      <c r="H140" s="3">
        <f t="shared" si="40"/>
        <v>-115318.94579956624</v>
      </c>
      <c r="I140">
        <f t="shared" si="37"/>
        <v>415.86982292120229</v>
      </c>
      <c r="J140" s="3">
        <f t="shared" si="38"/>
        <v>460.59750977992371</v>
      </c>
      <c r="K140">
        <f t="shared" si="32"/>
        <v>3432.8511827803886</v>
      </c>
      <c r="L140">
        <f t="shared" si="33"/>
        <v>-7637.1488172196114</v>
      </c>
      <c r="M140" t="str">
        <f t="shared" si="39"/>
        <v>bcc</v>
      </c>
      <c r="N140">
        <f t="shared" si="35"/>
        <v>1750</v>
      </c>
    </row>
    <row r="141" spans="1:14" x14ac:dyDescent="0.2">
      <c r="A141">
        <f t="shared" si="31"/>
        <v>1760</v>
      </c>
      <c r="B141" s="15">
        <f t="shared" si="40"/>
        <v>-103501.55203598902</v>
      </c>
      <c r="C141" s="15">
        <f t="shared" si="36"/>
        <v>-103552.29426170896</v>
      </c>
      <c r="D141" s="3">
        <f t="shared" si="40"/>
        <v>-98160.388035989032</v>
      </c>
      <c r="E141" s="15">
        <f t="shared" si="40"/>
        <v>-103166.65611569915</v>
      </c>
      <c r="F141" s="3">
        <f t="shared" si="40"/>
        <v>-119677.30048505469</v>
      </c>
      <c r="G141" s="3">
        <f t="shared" si="40"/>
        <v>-108631.30048505469</v>
      </c>
      <c r="H141" s="3">
        <f t="shared" si="40"/>
        <v>-116352.21721076527</v>
      </c>
      <c r="I141">
        <f t="shared" si="37"/>
        <v>334.89592028986954</v>
      </c>
      <c r="J141" s="3">
        <f t="shared" si="38"/>
        <v>385.6381460098055</v>
      </c>
      <c r="K141">
        <f t="shared" si="32"/>
        <v>3325.0832742894127</v>
      </c>
      <c r="L141">
        <f t="shared" si="33"/>
        <v>-7720.9167257105873</v>
      </c>
      <c r="M141" t="str">
        <f t="shared" si="39"/>
        <v>bcc</v>
      </c>
      <c r="N141">
        <f t="shared" si="35"/>
        <v>1760</v>
      </c>
    </row>
    <row r="142" spans="1:14" x14ac:dyDescent="0.2">
      <c r="A142">
        <f t="shared" si="31"/>
        <v>1770</v>
      </c>
      <c r="B142" s="15">
        <f t="shared" si="40"/>
        <v>-104406.31449534516</v>
      </c>
      <c r="C142" s="15">
        <f t="shared" si="36"/>
        <v>-104463.18601930593</v>
      </c>
      <c r="D142" s="3">
        <f t="shared" si="40"/>
        <v>-99022.056495345154</v>
      </c>
      <c r="E142" s="15">
        <f t="shared" si="40"/>
        <v>-104152.71581880041</v>
      </c>
      <c r="F142" s="3">
        <f t="shared" si="40"/>
        <v>-120604.76228500718</v>
      </c>
      <c r="G142" s="3">
        <f t="shared" si="40"/>
        <v>-109582.76228500718</v>
      </c>
      <c r="H142" s="3">
        <f t="shared" si="40"/>
        <v>-117387.53846821502</v>
      </c>
      <c r="I142">
        <f t="shared" si="37"/>
        <v>253.5986765447451</v>
      </c>
      <c r="J142" s="3">
        <f t="shared" si="38"/>
        <v>310.47020050551509</v>
      </c>
      <c r="K142">
        <f t="shared" si="32"/>
        <v>3217.2238167921605</v>
      </c>
      <c r="L142">
        <f t="shared" si="33"/>
        <v>-7804.7761832078395</v>
      </c>
      <c r="M142" t="str">
        <f t="shared" si="39"/>
        <v>bcc</v>
      </c>
      <c r="N142">
        <f t="shared" si="35"/>
        <v>1770</v>
      </c>
    </row>
    <row r="143" spans="1:14" x14ac:dyDescent="0.2">
      <c r="A143">
        <f t="shared" si="31"/>
        <v>1780</v>
      </c>
      <c r="B143" s="15">
        <f t="shared" si="40"/>
        <v>-105313.28171957989</v>
      </c>
      <c r="C143" s="15">
        <f t="shared" si="36"/>
        <v>-105376.39592393035</v>
      </c>
      <c r="D143" s="3">
        <f t="shared" si="40"/>
        <v>-99885.929719579872</v>
      </c>
      <c r="E143" s="15">
        <f t="shared" si="40"/>
        <v>-105141.31148728025</v>
      </c>
      <c r="F143" s="3">
        <f t="shared" si="40"/>
        <v>-121534.17644415921</v>
      </c>
      <c r="G143" s="3">
        <f t="shared" si="40"/>
        <v>-110536.17644415921</v>
      </c>
      <c r="H143" s="3">
        <f t="shared" si="40"/>
        <v>-118424.89964954395</v>
      </c>
      <c r="I143">
        <f t="shared" si="37"/>
        <v>171.97023229963088</v>
      </c>
      <c r="J143" s="3">
        <f t="shared" si="38"/>
        <v>235.0844366500969</v>
      </c>
      <c r="K143">
        <f t="shared" si="32"/>
        <v>3109.2767946152599</v>
      </c>
      <c r="L143">
        <f t="shared" si="33"/>
        <v>-7888.7232053847401</v>
      </c>
      <c r="M143" t="str">
        <f t="shared" si="39"/>
        <v>bcc</v>
      </c>
      <c r="N143">
        <f t="shared" si="35"/>
        <v>1780</v>
      </c>
    </row>
    <row r="144" spans="1:14" x14ac:dyDescent="0.2">
      <c r="A144">
        <f t="shared" si="31"/>
        <v>1790</v>
      </c>
      <c r="B144" s="15">
        <f t="shared" si="40"/>
        <v>-106222.44628044774</v>
      </c>
      <c r="C144" s="15">
        <f t="shared" si="36"/>
        <v>-106291.91523410898</v>
      </c>
      <c r="D144" s="3">
        <f t="shared" si="40"/>
        <v>-100752.00028044774</v>
      </c>
      <c r="E144" s="15">
        <f t="shared" si="40"/>
        <v>-106132.44371932517</v>
      </c>
      <c r="F144" s="3">
        <f t="shared" si="40"/>
        <v>-122465.53713734509</v>
      </c>
      <c r="G144" s="3">
        <f t="shared" si="40"/>
        <v>-111491.53713734509</v>
      </c>
      <c r="H144" s="3">
        <f t="shared" si="40"/>
        <v>-119464.29088520141</v>
      </c>
      <c r="I144">
        <f t="shared" si="37"/>
        <v>90.002561122571933</v>
      </c>
      <c r="J144" s="3">
        <f t="shared" si="38"/>
        <v>159.4715147838142</v>
      </c>
      <c r="K144">
        <f t="shared" si="32"/>
        <v>3001.2462521436828</v>
      </c>
      <c r="L144">
        <f t="shared" si="33"/>
        <v>-7972.7537478563172</v>
      </c>
      <c r="M144" t="str">
        <f t="shared" si="39"/>
        <v>bcc</v>
      </c>
      <c r="N144">
        <f t="shared" si="35"/>
        <v>1790</v>
      </c>
    </row>
    <row r="145" spans="1:14" x14ac:dyDescent="0.2">
      <c r="A145">
        <f t="shared" si="31"/>
        <v>1800</v>
      </c>
      <c r="B145" s="16">
        <f t="shared" si="40"/>
        <v>-107133.80083613559</v>
      </c>
      <c r="C145" s="16">
        <f t="shared" si="36"/>
        <v>-107209.73535583132</v>
      </c>
      <c r="D145" s="17">
        <f t="shared" si="40"/>
        <v>-101620.26083613558</v>
      </c>
      <c r="E145" s="16">
        <f t="shared" si="40"/>
        <v>-107126.11336958784</v>
      </c>
      <c r="F145" s="3">
        <f t="shared" si="40"/>
        <v>-123398.83865034502</v>
      </c>
      <c r="G145" s="3">
        <f t="shared" si="40"/>
        <v>-112448.83865034502</v>
      </c>
      <c r="H145" s="3">
        <f t="shared" si="40"/>
        <v>-120505.70235748065</v>
      </c>
      <c r="I145">
        <f t="shared" si="37"/>
        <v>7.6874665477516828</v>
      </c>
      <c r="J145" s="3">
        <f t="shared" si="38"/>
        <v>83.621986243480933</v>
      </c>
      <c r="K145">
        <f t="shared" si="32"/>
        <v>2893.1362928643648</v>
      </c>
      <c r="L145">
        <f t="shared" si="33"/>
        <v>-8056.8637071356352</v>
      </c>
      <c r="M145" t="str">
        <f t="shared" si="39"/>
        <v>bcc</v>
      </c>
      <c r="N145">
        <f t="shared" si="35"/>
        <v>1800</v>
      </c>
    </row>
    <row r="146" spans="1:14" x14ac:dyDescent="0.2">
      <c r="A146">
        <f t="shared" si="31"/>
        <v>1810</v>
      </c>
      <c r="B146" s="16">
        <f t="shared" si="40"/>
        <v>-108047.33812983322</v>
      </c>
      <c r="C146" s="16">
        <f t="shared" si="36"/>
        <v>-108129.84783829855</v>
      </c>
      <c r="D146" s="17">
        <f t="shared" si="40"/>
        <v>-102490.70412983323</v>
      </c>
      <c r="E146" s="16">
        <f t="shared" si="40"/>
        <v>-108122.32155077615</v>
      </c>
      <c r="F146" s="3">
        <f t="shared" si="40"/>
        <v>-124334.07537799569</v>
      </c>
      <c r="G146" s="3">
        <f t="shared" si="40"/>
        <v>-113408.07537799574</v>
      </c>
      <c r="H146" s="3">
        <f t="shared" si="40"/>
        <v>-121549.12429956636</v>
      </c>
      <c r="I146">
        <f t="shared" si="37"/>
        <v>-74.983420942924567</v>
      </c>
      <c r="J146" s="3">
        <f t="shared" si="38"/>
        <v>7.526287522399798</v>
      </c>
      <c r="K146">
        <f t="shared" si="32"/>
        <v>2784.9510784293234</v>
      </c>
      <c r="L146">
        <f t="shared" si="33"/>
        <v>-8141.0489215706184</v>
      </c>
      <c r="M146" t="str">
        <f t="shared" si="39"/>
        <v>bcc</v>
      </c>
      <c r="N146">
        <f t="shared" si="35"/>
        <v>1810</v>
      </c>
    </row>
    <row r="147" spans="1:14" x14ac:dyDescent="0.2">
      <c r="A147">
        <f t="shared" si="31"/>
        <v>1820</v>
      </c>
      <c r="B147" s="16">
        <f t="shared" si="40"/>
        <v>-108962.32818270809</v>
      </c>
      <c r="C147" s="16">
        <f t="shared" si="36"/>
        <v>-109052.34310798674</v>
      </c>
      <c r="D147" s="17">
        <f t="shared" si="40"/>
        <v>-103362.42218270819</v>
      </c>
      <c r="E147" s="16">
        <f t="shared" si="40"/>
        <v>-109121.05382753076</v>
      </c>
      <c r="F147" s="3">
        <f t="shared" si="40"/>
        <v>-125271.24182234424</v>
      </c>
      <c r="G147" s="3">
        <f t="shared" si="40"/>
        <v>-114369.24182234424</v>
      </c>
      <c r="H147" s="3">
        <f t="shared" si="40"/>
        <v>-122594.54699460541</v>
      </c>
      <c r="I147">
        <f t="shared" si="37"/>
        <v>-158.72564482266898</v>
      </c>
      <c r="J147" s="3">
        <f t="shared" si="38"/>
        <v>-68.710719544018502</v>
      </c>
      <c r="K147">
        <f t="shared" si="32"/>
        <v>2676.6948277388292</v>
      </c>
      <c r="L147">
        <f t="shared" si="33"/>
        <v>-8225.3051722611708</v>
      </c>
      <c r="M147" t="str">
        <f t="shared" si="39"/>
        <v>liq</v>
      </c>
      <c r="N147">
        <f t="shared" si="35"/>
        <v>1820</v>
      </c>
    </row>
    <row r="148" spans="1:14" x14ac:dyDescent="0.2">
      <c r="A148">
        <f t="shared" si="31"/>
        <v>1830</v>
      </c>
      <c r="B148" s="16">
        <f t="shared" si="40"/>
        <v>-109880.22044509558</v>
      </c>
      <c r="C148" s="16">
        <f t="shared" si="36"/>
        <v>-109977.02672981276</v>
      </c>
      <c r="D148" s="17">
        <f t="shared" si="40"/>
        <v>-104237.2194450957</v>
      </c>
      <c r="E148" s="16">
        <f t="shared" si="40"/>
        <v>-110122.32747442956</v>
      </c>
      <c r="F148" s="3">
        <f t="shared" si="40"/>
        <v>-126210.33259084322</v>
      </c>
      <c r="G148" s="3">
        <f t="shared" si="40"/>
        <v>-115332.33259084322</v>
      </c>
      <c r="H148" s="3">
        <f t="shared" si="40"/>
        <v>-123641.96077480049</v>
      </c>
      <c r="I148">
        <f t="shared" si="37"/>
        <v>-242.10702933398716</v>
      </c>
      <c r="J148" s="3">
        <f t="shared" si="38"/>
        <v>-145.30074461680488</v>
      </c>
      <c r="K148">
        <f t="shared" si="32"/>
        <v>2568.3718160427234</v>
      </c>
      <c r="L148">
        <f t="shared" si="33"/>
        <v>-8309.6281839572766</v>
      </c>
      <c r="M148" t="str">
        <f t="shared" si="39"/>
        <v>liq</v>
      </c>
      <c r="N148">
        <f t="shared" si="35"/>
        <v>1830</v>
      </c>
    </row>
    <row r="149" spans="1:14" x14ac:dyDescent="0.2">
      <c r="A149">
        <f t="shared" si="31"/>
        <v>1840</v>
      </c>
      <c r="B149" s="15">
        <f t="shared" si="40"/>
        <v>-110800.30069447227</v>
      </c>
      <c r="C149" s="15">
        <f t="shared" si="36"/>
        <v>-110903.99706689345</v>
      </c>
      <c r="D149" s="3">
        <f t="shared" si="40"/>
        <v>-105114.20469447237</v>
      </c>
      <c r="E149" s="15">
        <f t="shared" si="40"/>
        <v>-111126.11479504046</v>
      </c>
      <c r="F149" s="3">
        <f t="shared" si="40"/>
        <v>-127151.34239458665</v>
      </c>
      <c r="G149" s="3">
        <f t="shared" si="40"/>
        <v>-116297.34239458665</v>
      </c>
      <c r="H149" s="3">
        <f t="shared" si="40"/>
        <v>-124691.35602052587</v>
      </c>
      <c r="I149">
        <f t="shared" si="37"/>
        <v>-325.81410056818277</v>
      </c>
      <c r="J149" s="3">
        <f t="shared" si="38"/>
        <v>-222.11772814700089</v>
      </c>
      <c r="K149">
        <f t="shared" si="32"/>
        <v>2459.9863740607834</v>
      </c>
      <c r="L149">
        <f t="shared" si="33"/>
        <v>-8394.0136259392166</v>
      </c>
      <c r="M149" t="str">
        <f t="shared" si="39"/>
        <v>liq</v>
      </c>
      <c r="N149">
        <f t="shared" si="35"/>
        <v>1840</v>
      </c>
    </row>
    <row r="150" spans="1:14" x14ac:dyDescent="0.2">
      <c r="A150">
        <f t="shared" si="31"/>
        <v>1850</v>
      </c>
      <c r="B150" s="15">
        <f t="shared" si="40"/>
        <v>-111722.57422037357</v>
      </c>
      <c r="C150" s="15">
        <f t="shared" si="36"/>
        <v>-111833.25473351956</v>
      </c>
      <c r="D150" s="3">
        <f t="shared" si="40"/>
        <v>-105993.3832203737</v>
      </c>
      <c r="E150" s="15">
        <f t="shared" si="40"/>
        <v>-112132.4021279586</v>
      </c>
      <c r="F150" s="3">
        <f t="shared" si="40"/>
        <v>-128094.26604658509</v>
      </c>
      <c r="G150" s="3">
        <f t="shared" si="40"/>
        <v>-117264.26604658509</v>
      </c>
      <c r="H150" s="3">
        <f t="shared" si="40"/>
        <v>-125742.72315946441</v>
      </c>
      <c r="I150">
        <f t="shared" si="37"/>
        <v>-409.82790758502961</v>
      </c>
      <c r="J150" s="3">
        <f t="shared" si="38"/>
        <v>-299.14739443904546</v>
      </c>
      <c r="K150">
        <f t="shared" si="32"/>
        <v>2351.5428871206823</v>
      </c>
      <c r="L150">
        <f t="shared" si="33"/>
        <v>-8478.4571128793177</v>
      </c>
      <c r="M150" t="str">
        <f t="shared" si="39"/>
        <v>liq</v>
      </c>
      <c r="N150">
        <f t="shared" si="35"/>
        <v>1850</v>
      </c>
    </row>
    <row r="151" spans="1:14" x14ac:dyDescent="0.2">
      <c r="A151">
        <f t="shared" si="31"/>
        <v>1860</v>
      </c>
      <c r="B151" s="15">
        <f t="shared" si="40"/>
        <v>-112647.04526342308</v>
      </c>
      <c r="C151" s="15">
        <f t="shared" si="36"/>
        <v>-112764.79955620694</v>
      </c>
      <c r="D151" s="3">
        <f t="shared" si="40"/>
        <v>-106874.75926342334</v>
      </c>
      <c r="E151" s="15">
        <f t="shared" si="40"/>
        <v>-113141.17595947185</v>
      </c>
      <c r="F151" s="3">
        <f t="shared" si="40"/>
        <v>-129039.09846007875</v>
      </c>
      <c r="G151" s="3">
        <f t="shared" si="40"/>
        <v>-118233.09846007875</v>
      </c>
      <c r="H151" s="3">
        <f t="shared" si="40"/>
        <v>-126796.05266576537</v>
      </c>
      <c r="I151">
        <f t="shared" si="37"/>
        <v>-494.13069604877091</v>
      </c>
      <c r="J151" s="3">
        <f t="shared" si="38"/>
        <v>-376.37640326490509</v>
      </c>
      <c r="K151">
        <f t="shared" si="32"/>
        <v>2243.0457943133806</v>
      </c>
      <c r="L151">
        <f t="shared" si="33"/>
        <v>-8562.9542056866194</v>
      </c>
      <c r="M151" t="str">
        <f t="shared" si="39"/>
        <v>liq</v>
      </c>
      <c r="N151">
        <f t="shared" si="35"/>
        <v>1860</v>
      </c>
    </row>
    <row r="152" spans="1:14" x14ac:dyDescent="0.2">
      <c r="A152">
        <f t="shared" si="31"/>
        <v>1870</v>
      </c>
      <c r="B152" s="15">
        <f t="shared" si="40"/>
        <v>-113573.71709437342</v>
      </c>
      <c r="C152" s="15">
        <f t="shared" si="36"/>
        <v>-113698.63063622495</v>
      </c>
      <c r="D152" s="3">
        <f t="shared" si="40"/>
        <v>-107758.3360943736</v>
      </c>
      <c r="E152" s="15">
        <f t="shared" si="40"/>
        <v>-114152.42292117933</v>
      </c>
      <c r="F152" s="3">
        <f t="shared" si="40"/>
        <v>-129985.83464688803</v>
      </c>
      <c r="G152" s="3">
        <f t="shared" si="40"/>
        <v>-119203.83464688809</v>
      </c>
      <c r="H152" s="3">
        <f t="shared" si="40"/>
        <v>-127851.33505922231</v>
      </c>
      <c r="I152">
        <f t="shared" si="37"/>
        <v>-578.70582680590451</v>
      </c>
      <c r="J152" s="3">
        <f t="shared" si="38"/>
        <v>-453.79228495438292</v>
      </c>
      <c r="K152">
        <f t="shared" si="32"/>
        <v>2134.4995876657194</v>
      </c>
      <c r="L152">
        <f t="shared" si="33"/>
        <v>-8647.5004123342223</v>
      </c>
      <c r="M152" t="str">
        <f t="shared" si="39"/>
        <v>liq</v>
      </c>
      <c r="N152">
        <f t="shared" si="35"/>
        <v>1870</v>
      </c>
    </row>
    <row r="153" spans="1:14" x14ac:dyDescent="0.2">
      <c r="A153">
        <f t="shared" si="31"/>
        <v>1880</v>
      </c>
      <c r="B153" s="15">
        <f t="shared" si="40"/>
        <v>-114502.59208726132</v>
      </c>
      <c r="C153" s="15">
        <f t="shared" ref="C153:C184" si="41">IF($A153&gt;C$2,C$11+C$12*$A153+C$13*$A153*LN($A153)+C$14*$A153^2+C$15*$A153^3+C$16/$A153+C$17*$A153^7+C$18*$A153^-9,C$3+C$4*$A153+C$5*$A153*LN($A153)+C$6*$A153^2+C$7*$A153^3+C$8/$A153+C$9*$A153^7+C$10*$A153^-9)+8.314*A153*LN(2.22+1)*(-(((A153/1043)^-5)/10+((A153/1043)^-15)/315+((A153/1043)^-25)/1500)/1.552828)</f>
        <v>-114634.74640739053</v>
      </c>
      <c r="D153" s="3">
        <f t="shared" si="40"/>
        <v>-108644.11608726153</v>
      </c>
      <c r="E153" s="15">
        <f t="shared" si="40"/>
        <v>-115166.12978765904</v>
      </c>
      <c r="F153" s="3">
        <f t="shared" si="40"/>
        <v>-130934.46971580054</v>
      </c>
      <c r="G153" s="3">
        <f t="shared" si="40"/>
        <v>-120176.46971580054</v>
      </c>
      <c r="H153" s="3">
        <f t="shared" si="40"/>
        <v>-128908.56090447046</v>
      </c>
      <c r="I153">
        <f t="shared" ref="I153:I184" si="42">E153-B153</f>
        <v>-663.53770039771916</v>
      </c>
      <c r="J153" s="3">
        <f t="shared" ref="J153:J184" si="43">E153-C153</f>
        <v>-531.38338026851125</v>
      </c>
      <c r="K153">
        <f t="shared" si="32"/>
        <v>2025.9088113300822</v>
      </c>
      <c r="L153">
        <f t="shared" si="33"/>
        <v>-8732.0911886699178</v>
      </c>
      <c r="M153" t="str">
        <f t="shared" ref="M153:M167" si="44">IF(AND(B153&lt;C153,B153&lt;E153),"fcc",IF(C153&lt;E153,"bcc","liq"))</f>
        <v>liq</v>
      </c>
      <c r="N153">
        <f t="shared" si="35"/>
        <v>1880</v>
      </c>
    </row>
    <row r="154" spans="1:14" x14ac:dyDescent="0.2">
      <c r="A154">
        <f t="shared" si="31"/>
        <v>1890</v>
      </c>
      <c r="B154" s="15">
        <f t="shared" si="40"/>
        <v>-115433.6717871406</v>
      </c>
      <c r="C154" s="15">
        <f t="shared" si="41"/>
        <v>-115573.14468950329</v>
      </c>
      <c r="D154" s="3">
        <f t="shared" si="40"/>
        <v>-109532.10078714072</v>
      </c>
      <c r="E154" s="15">
        <f t="shared" si="40"/>
        <v>-116182.2834741876</v>
      </c>
      <c r="F154" s="3">
        <f t="shared" si="40"/>
        <v>-131884.99887099233</v>
      </c>
      <c r="G154" s="3">
        <f t="shared" si="40"/>
        <v>-121150.99887099233</v>
      </c>
      <c r="H154" s="3">
        <f t="shared" si="40"/>
        <v>-129967.72081020317</v>
      </c>
      <c r="I154">
        <f t="shared" si="42"/>
        <v>-748.61168704699958</v>
      </c>
      <c r="J154" s="3">
        <f t="shared" si="43"/>
        <v>-609.13878468431358</v>
      </c>
      <c r="K154">
        <f t="shared" si="32"/>
        <v>1917.2780607891618</v>
      </c>
      <c r="L154">
        <f t="shared" si="33"/>
        <v>-8816.7219392108382</v>
      </c>
      <c r="M154" t="str">
        <f t="shared" si="44"/>
        <v>liq</v>
      </c>
      <c r="N154">
        <f t="shared" si="35"/>
        <v>1890</v>
      </c>
    </row>
    <row r="155" spans="1:14" x14ac:dyDescent="0.2">
      <c r="A155">
        <f t="shared" si="31"/>
        <v>1900</v>
      </c>
      <c r="B155" s="15">
        <f t="shared" si="40"/>
        <v>-116366.95697280941</v>
      </c>
      <c r="C155" s="15">
        <f t="shared" si="41"/>
        <v>-116513.82273776094</v>
      </c>
      <c r="D155" s="3">
        <f t="shared" si="40"/>
        <v>-110422.29097280955</v>
      </c>
      <c r="E155" s="15">
        <f t="shared" si="40"/>
        <v>-117200.87103450601</v>
      </c>
      <c r="F155" s="3">
        <f t="shared" si="40"/>
        <v>-132837.41741048452</v>
      </c>
      <c r="G155" s="3">
        <f t="shared" si="40"/>
        <v>-122127.41741048453</v>
      </c>
      <c r="H155" s="3">
        <f t="shared" si="40"/>
        <v>-131028.80542840667</v>
      </c>
      <c r="I155">
        <f t="shared" si="42"/>
        <v>-833.91406169660331</v>
      </c>
      <c r="J155" s="3">
        <f t="shared" si="43"/>
        <v>-687.04829674506618</v>
      </c>
      <c r="K155">
        <f t="shared" si="32"/>
        <v>1808.6119820778404</v>
      </c>
      <c r="L155">
        <f t="shared" si="33"/>
        <v>-8901.3880179221451</v>
      </c>
      <c r="M155" t="str">
        <f t="shared" si="44"/>
        <v>liq</v>
      </c>
      <c r="N155">
        <f t="shared" si="35"/>
        <v>1900</v>
      </c>
    </row>
    <row r="156" spans="1:14" x14ac:dyDescent="0.2">
      <c r="A156">
        <f t="shared" si="31"/>
        <v>1910</v>
      </c>
      <c r="B156" s="15">
        <f t="shared" si="40"/>
        <v>-117302.44771492436</v>
      </c>
      <c r="C156" s="15">
        <f t="shared" si="41"/>
        <v>-117456.77728847037</v>
      </c>
      <c r="D156" s="3">
        <f t="shared" si="40"/>
        <v>-111314.68671492454</v>
      </c>
      <c r="E156" s="15">
        <f t="shared" si="40"/>
        <v>-118221.87965863361</v>
      </c>
      <c r="F156" s="3">
        <f t="shared" si="40"/>
        <v>-133791.72072463218</v>
      </c>
      <c r="G156" s="3">
        <f t="shared" si="40"/>
        <v>-123105.72072463215</v>
      </c>
      <c r="H156" s="3">
        <f t="shared" si="40"/>
        <v>-132091.80545361247</v>
      </c>
      <c r="I156">
        <f t="shared" si="42"/>
        <v>-919.43194370924903</v>
      </c>
      <c r="J156" s="3">
        <f t="shared" si="43"/>
        <v>-765.10237016323663</v>
      </c>
      <c r="K156">
        <f t="shared" si="32"/>
        <v>1699.9152710197086</v>
      </c>
      <c r="L156">
        <f t="shared" si="33"/>
        <v>-8986.0847289803205</v>
      </c>
      <c r="M156" t="str">
        <f t="shared" si="44"/>
        <v>liq</v>
      </c>
      <c r="N156">
        <f t="shared" si="35"/>
        <v>1910</v>
      </c>
    </row>
    <row r="157" spans="1:14" x14ac:dyDescent="0.2">
      <c r="A157">
        <f t="shared" si="31"/>
        <v>1920</v>
      </c>
      <c r="B157" s="15">
        <f t="shared" si="40"/>
        <v>-118240.14342985261</v>
      </c>
      <c r="C157" s="15">
        <f t="shared" si="41"/>
        <v>-118402.00460134169</v>
      </c>
      <c r="D157" s="3">
        <f t="shared" si="40"/>
        <v>-112209.28742985282</v>
      </c>
      <c r="E157" s="15">
        <f t="shared" si="40"/>
        <v>-119245.29667072766</v>
      </c>
      <c r="F157" s="3">
        <f t="shared" si="40"/>
        <v>-134747.9042946464</v>
      </c>
      <c r="G157" s="3">
        <f t="shared" si="40"/>
        <v>-124085.9042946464</v>
      </c>
      <c r="H157" s="3">
        <f t="shared" si="40"/>
        <v>-133156.71162216738</v>
      </c>
      <c r="I157">
        <f t="shared" si="42"/>
        <v>-1005.15324087505</v>
      </c>
      <c r="J157" s="3">
        <f t="shared" si="43"/>
        <v>-843.29206938597781</v>
      </c>
      <c r="K157">
        <f t="shared" si="32"/>
        <v>1591.1926724790246</v>
      </c>
      <c r="L157">
        <f t="shared" si="33"/>
        <v>-9070.8073275209754</v>
      </c>
      <c r="M157" t="str">
        <f t="shared" si="44"/>
        <v>liq</v>
      </c>
      <c r="N157">
        <f t="shared" si="35"/>
        <v>1920</v>
      </c>
    </row>
    <row r="158" spans="1:14" x14ac:dyDescent="0.2">
      <c r="A158">
        <f t="shared" si="31"/>
        <v>1930</v>
      </c>
      <c r="B158" s="15">
        <f t="shared" si="40"/>
        <v>-119180.0429295916</v>
      </c>
      <c r="C158" s="15">
        <f t="shared" si="41"/>
        <v>-119349.50049862904</v>
      </c>
      <c r="D158" s="3">
        <f t="shared" si="40"/>
        <v>-113106.09192959171</v>
      </c>
      <c r="E158" s="15">
        <f t="shared" si="40"/>
        <v>-120271.10952698707</v>
      </c>
      <c r="F158" s="3">
        <f t="shared" si="40"/>
        <v>-135705.96369114716</v>
      </c>
      <c r="G158" s="3">
        <f t="shared" si="40"/>
        <v>-125067.9636911472</v>
      </c>
      <c r="H158" s="3">
        <f t="shared" si="40"/>
        <v>-134223.51471152011</v>
      </c>
      <c r="I158">
        <f t="shared" si="42"/>
        <v>-1091.0665973954747</v>
      </c>
      <c r="J158" s="3">
        <f t="shared" si="43"/>
        <v>-921.60902835802699</v>
      </c>
      <c r="K158">
        <f t="shared" si="32"/>
        <v>1482.44897962705</v>
      </c>
      <c r="L158">
        <f t="shared" si="33"/>
        <v>-9155.5510203729064</v>
      </c>
      <c r="M158" t="str">
        <f t="shared" si="44"/>
        <v>liq</v>
      </c>
      <c r="N158">
        <f t="shared" si="35"/>
        <v>1930</v>
      </c>
    </row>
    <row r="159" spans="1:14" x14ac:dyDescent="0.2">
      <c r="A159">
        <f t="shared" si="31"/>
        <v>1940</v>
      </c>
      <c r="B159" s="15">
        <f t="shared" si="40"/>
        <v>-120122.14446805463</v>
      </c>
      <c r="C159" s="15">
        <f t="shared" si="41"/>
        <v>-120299.26040136267</v>
      </c>
      <c r="D159" s="3">
        <f t="shared" si="40"/>
        <v>-114005.09846805477</v>
      </c>
      <c r="E159" s="15">
        <f t="shared" si="40"/>
        <v>-121299.30581360008</v>
      </c>
      <c r="F159" s="3">
        <f t="shared" si="40"/>
        <v>-136665.89457274758</v>
      </c>
      <c r="G159" s="3">
        <f t="shared" si="40"/>
        <v>-126051.89457274758</v>
      </c>
      <c r="H159" s="3">
        <f t="shared" si="40"/>
        <v>-135292.20553952429</v>
      </c>
      <c r="I159">
        <f t="shared" si="42"/>
        <v>-1177.1613455454499</v>
      </c>
      <c r="J159" s="3">
        <f t="shared" si="43"/>
        <v>-1000.0454122374067</v>
      </c>
      <c r="K159">
        <f t="shared" si="32"/>
        <v>1373.689033223287</v>
      </c>
      <c r="L159">
        <f t="shared" si="33"/>
        <v>-9240.310966776713</v>
      </c>
      <c r="M159" t="str">
        <f t="shared" si="44"/>
        <v>liq</v>
      </c>
      <c r="N159">
        <f t="shared" si="35"/>
        <v>1940</v>
      </c>
    </row>
    <row r="160" spans="1:14" x14ac:dyDescent="0.2">
      <c r="A160">
        <f t="shared" ref="A160:A215" si="45">A159+10</f>
        <v>1950</v>
      </c>
      <c r="B160" s="15">
        <f t="shared" si="40"/>
        <v>-121066.44578399922</v>
      </c>
      <c r="C160" s="15">
        <f t="shared" si="41"/>
        <v>-121251.2793628926</v>
      </c>
      <c r="D160" s="3">
        <f t="shared" si="40"/>
        <v>-114906.3047839994</v>
      </c>
      <c r="E160" s="15">
        <f t="shared" si="40"/>
        <v>-122329.8732447339</v>
      </c>
      <c r="F160" s="3">
        <f t="shared" si="40"/>
        <v>-137627.69268466727</v>
      </c>
      <c r="G160" s="3">
        <f t="shared" si="40"/>
        <v>-127037.69268466727</v>
      </c>
      <c r="H160" s="3">
        <f t="shared" si="40"/>
        <v>-136362.77496375731</v>
      </c>
      <c r="I160">
        <f t="shared" si="42"/>
        <v>-1263.4274607346742</v>
      </c>
      <c r="J160" s="3">
        <f t="shared" si="43"/>
        <v>-1078.5938818412978</v>
      </c>
      <c r="K160">
        <f t="shared" ref="K160:K215" si="46">H160-F160</f>
        <v>1264.917720909958</v>
      </c>
      <c r="L160">
        <f t="shared" ref="L160:L215" si="47">H160-G160</f>
        <v>-9325.082279090042</v>
      </c>
      <c r="M160" t="str">
        <f t="shared" si="44"/>
        <v>liq</v>
      </c>
      <c r="N160">
        <f t="shared" si="35"/>
        <v>1950</v>
      </c>
    </row>
    <row r="161" spans="1:14" x14ac:dyDescent="0.2">
      <c r="A161">
        <f t="shared" si="45"/>
        <v>1960</v>
      </c>
      <c r="B161" s="15">
        <f t="shared" si="40"/>
        <v>-122012.94414085265</v>
      </c>
      <c r="C161" s="15">
        <f t="shared" si="41"/>
        <v>-122205.552099953</v>
      </c>
      <c r="D161" s="3">
        <f t="shared" si="40"/>
        <v>-115809.70814085285</v>
      </c>
      <c r="E161" s="15">
        <f t="shared" si="40"/>
        <v>-123362.7996605665</v>
      </c>
      <c r="F161" s="3">
        <f t="shared" si="40"/>
        <v>-138591.35385737583</v>
      </c>
      <c r="G161" s="3">
        <f t="shared" si="40"/>
        <v>-128025.35385737583</v>
      </c>
      <c r="H161" s="3">
        <f t="shared" si="40"/>
        <v>-137435.21388085478</v>
      </c>
      <c r="I161">
        <f t="shared" si="42"/>
        <v>-1349.8555197138485</v>
      </c>
      <c r="J161" s="3">
        <f t="shared" si="43"/>
        <v>-1157.2475606134976</v>
      </c>
      <c r="K161">
        <f t="shared" si="46"/>
        <v>1156.1399765210517</v>
      </c>
      <c r="L161">
        <f t="shared" si="47"/>
        <v>-9409.8600234789483</v>
      </c>
      <c r="M161" t="str">
        <f t="shared" si="44"/>
        <v>liq</v>
      </c>
      <c r="N161">
        <f t="shared" si="35"/>
        <v>1960</v>
      </c>
    </row>
    <row r="162" spans="1:14" x14ac:dyDescent="0.2">
      <c r="A162">
        <f t="shared" si="45"/>
        <v>1970</v>
      </c>
      <c r="B162" s="15">
        <f t="shared" si="40"/>
        <v>-122961.63636366521</v>
      </c>
      <c r="C162" s="15">
        <f t="shared" si="41"/>
        <v>-123162.07302143141</v>
      </c>
      <c r="D162" s="3">
        <f t="shared" si="40"/>
        <v>-116715.30536366544</v>
      </c>
      <c r="E162" s="15">
        <f t="shared" si="40"/>
        <v>-124398.07302535686</v>
      </c>
      <c r="F162" s="3">
        <f t="shared" ref="B162:H190" si="48">IF($A162&gt;F$2,F$11+F$12*$A162+F$13*$A162*LN($A162)+F$14*$A162^2+F$15*$A162^3+F$16/$A162+F$17*$A162^7+F$18*$A162^-9,F$3+F$4*$A162+F$5*$A162*LN($A162)+F$6*$A162^2+F$7*$A162^3+F$8/$A162+F$9*$A162^7+F$10*$A162^-9)</f>
        <v>-139556.8740052635</v>
      </c>
      <c r="G162" s="3">
        <f t="shared" si="48"/>
        <v>-129014.87400526351</v>
      </c>
      <c r="H162" s="3">
        <f t="shared" si="48"/>
        <v>-138509.51322585944</v>
      </c>
      <c r="I162">
        <f t="shared" si="42"/>
        <v>-1436.4366616916523</v>
      </c>
      <c r="J162" s="3">
        <f t="shared" si="43"/>
        <v>-1236.0000039254519</v>
      </c>
      <c r="K162">
        <f t="shared" si="46"/>
        <v>1047.3607794040581</v>
      </c>
      <c r="L162">
        <f t="shared" si="47"/>
        <v>-9494.6392205959273</v>
      </c>
      <c r="M162" t="str">
        <f t="shared" si="44"/>
        <v>liq</v>
      </c>
      <c r="N162">
        <f t="shared" si="35"/>
        <v>1970</v>
      </c>
    </row>
    <row r="163" spans="1:14" x14ac:dyDescent="0.2">
      <c r="A163">
        <f t="shared" si="45"/>
        <v>1980</v>
      </c>
      <c r="B163" s="15">
        <f t="shared" si="48"/>
        <v>-123912.51887341107</v>
      </c>
      <c r="C163" s="15">
        <f t="shared" si="41"/>
        <v>-124120.8362550202</v>
      </c>
      <c r="D163" s="3">
        <f t="shared" si="48"/>
        <v>-117623.09287341121</v>
      </c>
      <c r="E163" s="15">
        <f t="shared" si="48"/>
        <v>-125435.68142555584</v>
      </c>
      <c r="F163" s="3">
        <f t="shared" si="48"/>
        <v>-140524.24912534011</v>
      </c>
      <c r="G163" s="3">
        <f t="shared" si="48"/>
        <v>-130006.24912534011</v>
      </c>
      <c r="H163" s="3">
        <f t="shared" si="48"/>
        <v>-139585.66397158513</v>
      </c>
      <c r="I163">
        <f t="shared" si="42"/>
        <v>-1523.1625521447713</v>
      </c>
      <c r="J163" s="3">
        <f t="shared" si="43"/>
        <v>-1314.845170535642</v>
      </c>
      <c r="K163">
        <f t="shared" si="46"/>
        <v>938.58515375497518</v>
      </c>
      <c r="L163">
        <f t="shared" si="47"/>
        <v>-9579.4148462450248</v>
      </c>
      <c r="M163" t="str">
        <f t="shared" si="44"/>
        <v>liq</v>
      </c>
      <c r="N163">
        <f t="shared" si="35"/>
        <v>1980</v>
      </c>
    </row>
    <row r="164" spans="1:14" x14ac:dyDescent="0.2">
      <c r="A164">
        <f t="shared" si="45"/>
        <v>1990</v>
      </c>
      <c r="B164" s="15">
        <f t="shared" si="48"/>
        <v>-124865.58771883012</v>
      </c>
      <c r="C164" s="15">
        <f t="shared" si="41"/>
        <v>-125081.83567190857</v>
      </c>
      <c r="D164" s="3">
        <f t="shared" si="48"/>
        <v>-118533.06671883029</v>
      </c>
      <c r="E164" s="15">
        <f t="shared" si="48"/>
        <v>-126475.6130679549</v>
      </c>
      <c r="F164" s="3">
        <f t="shared" si="48"/>
        <v>-141493.47529596064</v>
      </c>
      <c r="G164" s="3">
        <f t="shared" si="48"/>
        <v>-130999.47529596064</v>
      </c>
      <c r="H164" s="3">
        <f t="shared" si="48"/>
        <v>-140663.65712799484</v>
      </c>
      <c r="I164">
        <f t="shared" si="42"/>
        <v>-1610.0253491247713</v>
      </c>
      <c r="J164" s="3">
        <f t="shared" si="43"/>
        <v>-1393.7773960463237</v>
      </c>
      <c r="K164">
        <f t="shared" si="46"/>
        <v>829.81816796580097</v>
      </c>
      <c r="L164">
        <f t="shared" si="47"/>
        <v>-9664.181832034199</v>
      </c>
      <c r="M164" t="str">
        <f t="shared" si="44"/>
        <v>liq</v>
      </c>
      <c r="N164">
        <f t="shared" si="35"/>
        <v>1990</v>
      </c>
    </row>
    <row r="165" spans="1:14" x14ac:dyDescent="0.2">
      <c r="A165">
        <f t="shared" si="45"/>
        <v>2000</v>
      </c>
      <c r="B165" s="15">
        <f t="shared" si="48"/>
        <v>-125820.83860599653</v>
      </c>
      <c r="C165" s="15">
        <f t="shared" si="41"/>
        <v>-126045.06490966152</v>
      </c>
      <c r="D165" s="3">
        <f t="shared" si="48"/>
        <v>-119445.22260599661</v>
      </c>
      <c r="E165" s="15">
        <f t="shared" si="48"/>
        <v>-127517.85627787153</v>
      </c>
      <c r="F165" s="3">
        <f t="shared" si="48"/>
        <v>-142464.54867557751</v>
      </c>
      <c r="G165" s="3">
        <f t="shared" si="48"/>
        <v>-131994.54867557756</v>
      </c>
      <c r="H165" s="3">
        <f t="shared" si="48"/>
        <v>-141743.48374159212</v>
      </c>
      <c r="I165">
        <f t="shared" si="42"/>
        <v>-1697.0176718750008</v>
      </c>
      <c r="J165" s="3">
        <f t="shared" si="43"/>
        <v>-1472.7913682100043</v>
      </c>
      <c r="K165">
        <f t="shared" si="46"/>
        <v>721.06493398538441</v>
      </c>
      <c r="L165">
        <f t="shared" si="47"/>
        <v>-9748.9350660145574</v>
      </c>
      <c r="M165" t="str">
        <f t="shared" si="44"/>
        <v>liq</v>
      </c>
      <c r="N165">
        <f t="shared" si="35"/>
        <v>2000</v>
      </c>
    </row>
    <row r="166" spans="1:14" x14ac:dyDescent="0.2">
      <c r="A166">
        <f t="shared" si="45"/>
        <v>2010</v>
      </c>
      <c r="B166" s="15">
        <f t="shared" si="48"/>
        <v>-126778.26692578004</v>
      </c>
      <c r="C166" s="15">
        <f t="shared" si="41"/>
        <v>-127010.51739342364</v>
      </c>
      <c r="D166" s="3">
        <f t="shared" si="48"/>
        <v>-120359.55592578027</v>
      </c>
      <c r="E166" s="15">
        <f t="shared" si="48"/>
        <v>-128562.39949737152</v>
      </c>
      <c r="F166" s="3">
        <f t="shared" si="48"/>
        <v>-143437.46550151714</v>
      </c>
      <c r="G166" s="3">
        <f t="shared" si="48"/>
        <v>-132991.46550151714</v>
      </c>
      <c r="H166" s="3">
        <f t="shared" si="48"/>
        <v>-142825.13489482619</v>
      </c>
      <c r="I166">
        <f t="shared" si="42"/>
        <v>-1784.1325715914718</v>
      </c>
      <c r="J166" s="3">
        <f t="shared" si="43"/>
        <v>-1551.8821039478789</v>
      </c>
      <c r="K166">
        <f t="shared" si="46"/>
        <v>612.33060669095721</v>
      </c>
      <c r="L166">
        <f t="shared" si="47"/>
        <v>-9833.6693933090428</v>
      </c>
      <c r="M166" t="str">
        <f t="shared" si="44"/>
        <v>liq</v>
      </c>
      <c r="N166">
        <f t="shared" si="35"/>
        <v>2010</v>
      </c>
    </row>
    <row r="167" spans="1:14" x14ac:dyDescent="0.2">
      <c r="A167">
        <f t="shared" si="45"/>
        <v>2020</v>
      </c>
      <c r="B167" s="15">
        <f t="shared" si="48"/>
        <v>-127737.86777935692</v>
      </c>
      <c r="C167" s="15">
        <f t="shared" si="41"/>
        <v>-127978.18635556981</v>
      </c>
      <c r="D167" s="3">
        <f t="shared" si="48"/>
        <v>-121276.06177935706</v>
      </c>
      <c r="E167" s="15">
        <f t="shared" si="48"/>
        <v>-129609.23128352652</v>
      </c>
      <c r="F167" s="3">
        <f t="shared" si="48"/>
        <v>-144412.22208878267</v>
      </c>
      <c r="G167" s="3">
        <f t="shared" si="48"/>
        <v>-133990.2220887827</v>
      </c>
      <c r="H167" s="3">
        <f t="shared" si="48"/>
        <v>-143908.60170551014</v>
      </c>
      <c r="I167">
        <f t="shared" si="42"/>
        <v>-1871.3635041695961</v>
      </c>
      <c r="J167" s="3">
        <f t="shared" si="43"/>
        <v>-1631.044927956711</v>
      </c>
      <c r="K167">
        <f t="shared" si="46"/>
        <v>503.62038327252958</v>
      </c>
      <c r="L167">
        <f t="shared" si="47"/>
        <v>-9918.3796167274413</v>
      </c>
      <c r="M167" t="str">
        <f t="shared" si="44"/>
        <v>liq</v>
      </c>
      <c r="N167">
        <f t="shared" si="35"/>
        <v>2020</v>
      </c>
    </row>
    <row r="168" spans="1:14" x14ac:dyDescent="0.2">
      <c r="A168">
        <f t="shared" si="45"/>
        <v>2030</v>
      </c>
      <c r="B168" s="15">
        <f t="shared" si="48"/>
        <v>-128699.63600191148</v>
      </c>
      <c r="C168" s="15">
        <f t="shared" si="41"/>
        <v>-128948.06485392072</v>
      </c>
      <c r="D168" s="3">
        <f t="shared" si="48"/>
        <v>-122194.73500191164</v>
      </c>
      <c r="E168" s="15">
        <f t="shared" si="48"/>
        <v>-130658.34030670603</v>
      </c>
      <c r="F168" s="3">
        <f t="shared" si="48"/>
        <v>-145388.81482888028</v>
      </c>
      <c r="G168" s="3">
        <f t="shared" si="48"/>
        <v>-134990.81482888028</v>
      </c>
      <c r="H168" s="3">
        <f t="shared" si="48"/>
        <v>-144993.87532625141</v>
      </c>
      <c r="I168">
        <f t="shared" si="42"/>
        <v>-1958.7043047945481</v>
      </c>
      <c r="J168" s="3">
        <f t="shared" si="43"/>
        <v>-1710.2754527853103</v>
      </c>
      <c r="K168">
        <f t="shared" si="46"/>
        <v>394.93950262886938</v>
      </c>
      <c r="L168">
        <f t="shared" si="47"/>
        <v>-10003.060497371131</v>
      </c>
      <c r="N168">
        <f t="shared" si="35"/>
        <v>2030</v>
      </c>
    </row>
    <row r="169" spans="1:14" x14ac:dyDescent="0.2">
      <c r="A169">
        <f t="shared" si="45"/>
        <v>2040</v>
      </c>
      <c r="B169" s="15">
        <f t="shared" si="48"/>
        <v>-129663.56618466221</v>
      </c>
      <c r="C169" s="15">
        <f t="shared" si="41"/>
        <v>-129920.14578862693</v>
      </c>
      <c r="D169" s="3">
        <f t="shared" si="48"/>
        <v>-123115.5701846624</v>
      </c>
      <c r="E169" s="15">
        <f t="shared" si="48"/>
        <v>-131709.71534890239</v>
      </c>
      <c r="F169" s="3">
        <f t="shared" si="48"/>
        <v>-146367.24018866909</v>
      </c>
      <c r="G169" s="3">
        <f t="shared" si="48"/>
        <v>-135993.24018866909</v>
      </c>
      <c r="H169" s="3">
        <f t="shared" si="48"/>
        <v>-146080.94694389484</v>
      </c>
      <c r="I169">
        <f t="shared" si="42"/>
        <v>-2046.1491642401816</v>
      </c>
      <c r="J169" s="3">
        <f t="shared" si="43"/>
        <v>-1789.5695602754568</v>
      </c>
      <c r="K169">
        <f t="shared" si="46"/>
        <v>286.29324477424962</v>
      </c>
      <c r="L169">
        <f t="shared" si="47"/>
        <v>-10087.70675522575</v>
      </c>
      <c r="N169">
        <f t="shared" si="35"/>
        <v>2040</v>
      </c>
    </row>
    <row r="170" spans="1:14" x14ac:dyDescent="0.2">
      <c r="A170">
        <f t="shared" si="45"/>
        <v>2050</v>
      </c>
      <c r="B170" s="15">
        <f t="shared" si="48"/>
        <v>-130629.65269533396</v>
      </c>
      <c r="C170" s="15">
        <f t="shared" si="41"/>
        <v>-130894.42191782276</v>
      </c>
      <c r="D170" s="3">
        <f t="shared" si="48"/>
        <v>-124038.56169533407</v>
      </c>
      <c r="E170" s="15">
        <f t="shared" si="48"/>
        <v>-132763.34530209028</v>
      </c>
      <c r="F170" s="3">
        <f t="shared" si="48"/>
        <v>-147077.49364148342</v>
      </c>
      <c r="G170" s="3">
        <f t="shared" si="48"/>
        <v>-136993.07479270312</v>
      </c>
      <c r="H170" s="3">
        <f t="shared" si="48"/>
        <v>-147169.8111723109</v>
      </c>
      <c r="I170">
        <f t="shared" si="42"/>
        <v>-2133.6926067563181</v>
      </c>
      <c r="J170" s="3">
        <f t="shared" si="43"/>
        <v>-1868.9233842675167</v>
      </c>
      <c r="K170">
        <f t="shared" si="46"/>
        <v>-92.317530827480368</v>
      </c>
      <c r="L170">
        <f t="shared" si="47"/>
        <v>-10176.736379607784</v>
      </c>
      <c r="N170">
        <f t="shared" si="35"/>
        <v>2050</v>
      </c>
    </row>
    <row r="171" spans="1:14" x14ac:dyDescent="0.2">
      <c r="A171">
        <f t="shared" si="45"/>
        <v>2060</v>
      </c>
      <c r="B171" s="15">
        <f t="shared" si="48"/>
        <v>-131597.88969718647</v>
      </c>
      <c r="C171" s="15">
        <f t="shared" si="41"/>
        <v>-131870.88587213634</v>
      </c>
      <c r="D171" s="3">
        <f t="shared" si="48"/>
        <v>-124963.70369718673</v>
      </c>
      <c r="E171" s="15">
        <f t="shared" si="48"/>
        <v>-133819.21916661644</v>
      </c>
      <c r="F171" s="3">
        <f t="shared" si="48"/>
        <v>-148059.57384065352</v>
      </c>
      <c r="G171" s="3">
        <f t="shared" si="48"/>
        <v>-137999.18297172128</v>
      </c>
      <c r="H171" s="3">
        <f t="shared" si="48"/>
        <v>-148260.45255351096</v>
      </c>
      <c r="I171">
        <f t="shared" si="42"/>
        <v>-2221.3294694299693</v>
      </c>
      <c r="J171" s="3">
        <f t="shared" si="43"/>
        <v>-1948.3332944801077</v>
      </c>
      <c r="K171">
        <f t="shared" si="46"/>
        <v>-200.87871285743313</v>
      </c>
      <c r="L171">
        <f t="shared" si="47"/>
        <v>-10261.269581789675</v>
      </c>
      <c r="N171">
        <f t="shared" si="35"/>
        <v>2060</v>
      </c>
    </row>
    <row r="172" spans="1:14" x14ac:dyDescent="0.2">
      <c r="A172">
        <f t="shared" si="45"/>
        <v>2070</v>
      </c>
      <c r="B172" s="15">
        <f t="shared" si="48"/>
        <v>-132568.27116670759</v>
      </c>
      <c r="C172" s="15">
        <f t="shared" si="41"/>
        <v>-132849.53016814307</v>
      </c>
      <c r="D172" s="3">
        <f t="shared" si="48"/>
        <v>-125890.99016670775</v>
      </c>
      <c r="E172" s="15">
        <f t="shared" si="48"/>
        <v>-134877.32604962145</v>
      </c>
      <c r="F172" s="3">
        <f t="shared" si="48"/>
        <v>-149043.47608579259</v>
      </c>
      <c r="G172" s="3">
        <f t="shared" si="48"/>
        <v>-139007.11298791823</v>
      </c>
      <c r="H172" s="3">
        <f t="shared" si="48"/>
        <v>-149352.86578633008</v>
      </c>
      <c r="I172">
        <f t="shared" si="42"/>
        <v>-2309.054882913857</v>
      </c>
      <c r="J172" s="3">
        <f t="shared" si="43"/>
        <v>-2027.7958814783779</v>
      </c>
      <c r="K172">
        <f t="shared" si="46"/>
        <v>-309.38970053748926</v>
      </c>
      <c r="L172">
        <f t="shared" si="47"/>
        <v>-10345.75279841185</v>
      </c>
      <c r="N172">
        <f t="shared" ref="N172:N208" si="49">A172</f>
        <v>2070</v>
      </c>
    </row>
    <row r="173" spans="1:14" x14ac:dyDescent="0.2">
      <c r="A173">
        <f t="shared" si="45"/>
        <v>2080</v>
      </c>
      <c r="B173" s="15">
        <f t="shared" si="48"/>
        <v>-133540.79091006197</v>
      </c>
      <c r="C173" s="15">
        <f t="shared" si="41"/>
        <v>-133830.34722083758</v>
      </c>
      <c r="D173" s="3">
        <f t="shared" si="48"/>
        <v>-126820.41491006217</v>
      </c>
      <c r="E173" s="15">
        <f t="shared" si="48"/>
        <v>-135937.65516349231</v>
      </c>
      <c r="F173" s="3">
        <f t="shared" si="48"/>
        <v>-150029.19660030951</v>
      </c>
      <c r="G173" s="3">
        <f t="shared" si="48"/>
        <v>-140016.86106800195</v>
      </c>
      <c r="H173" s="3">
        <f t="shared" si="48"/>
        <v>-150447.04231103207</v>
      </c>
      <c r="I173">
        <f t="shared" si="42"/>
        <v>-2396.8642534303362</v>
      </c>
      <c r="J173" s="3">
        <f t="shared" si="43"/>
        <v>-2107.3079426547338</v>
      </c>
      <c r="K173">
        <f t="shared" si="46"/>
        <v>-417.84571072255494</v>
      </c>
      <c r="L173">
        <f t="shared" si="47"/>
        <v>-10430.181243030122</v>
      </c>
      <c r="N173">
        <f t="shared" si="49"/>
        <v>2080</v>
      </c>
    </row>
    <row r="174" spans="1:14" x14ac:dyDescent="0.2">
      <c r="A174">
        <f t="shared" si="45"/>
        <v>2090</v>
      </c>
      <c r="B174" s="15">
        <f t="shared" si="48"/>
        <v>-134515.4425783898</v>
      </c>
      <c r="C174" s="15">
        <f t="shared" si="41"/>
        <v>-134813.32935519615</v>
      </c>
      <c r="D174" s="3">
        <f t="shared" si="48"/>
        <v>-127751.9715783899</v>
      </c>
      <c r="E174" s="15">
        <f t="shared" si="48"/>
        <v>-137000.19582434441</v>
      </c>
      <c r="F174" s="3">
        <f t="shared" si="48"/>
        <v>-151016.73146291767</v>
      </c>
      <c r="G174" s="3">
        <f t="shared" si="48"/>
        <v>-141028.42329392262</v>
      </c>
      <c r="H174" s="3">
        <f t="shared" si="48"/>
        <v>-151542.97365018644</v>
      </c>
      <c r="I174">
        <f t="shared" si="42"/>
        <v>-2484.7532459546055</v>
      </c>
      <c r="J174" s="3">
        <f t="shared" si="43"/>
        <v>-2186.8664691482554</v>
      </c>
      <c r="K174">
        <f t="shared" si="46"/>
        <v>-526.24218726877007</v>
      </c>
      <c r="L174">
        <f t="shared" si="47"/>
        <v>-10514.550356263819</v>
      </c>
      <c r="N174">
        <f t="shared" si="49"/>
        <v>2090</v>
      </c>
    </row>
    <row r="175" spans="1:14" x14ac:dyDescent="0.2">
      <c r="A175">
        <f t="shared" si="45"/>
        <v>2100</v>
      </c>
      <c r="B175" s="15">
        <f t="shared" si="48"/>
        <v>-135492.21968203166</v>
      </c>
      <c r="C175" s="15">
        <f t="shared" si="41"/>
        <v>-135798.4688168951</v>
      </c>
      <c r="D175" s="3">
        <f t="shared" si="48"/>
        <v>-128685.65368203177</v>
      </c>
      <c r="E175" s="15">
        <f t="shared" si="48"/>
        <v>-138064.93745053222</v>
      </c>
      <c r="F175" s="3">
        <f t="shared" si="48"/>
        <v>-152006.07661398069</v>
      </c>
      <c r="G175" s="3">
        <f t="shared" si="48"/>
        <v>-142041.795609219</v>
      </c>
      <c r="H175" s="3">
        <f t="shared" si="48"/>
        <v>-152640.65140748757</v>
      </c>
      <c r="I175">
        <f t="shared" si="42"/>
        <v>-2572.717768500559</v>
      </c>
      <c r="J175" s="3">
        <f t="shared" si="43"/>
        <v>-2266.4686336371233</v>
      </c>
      <c r="K175">
        <f t="shared" si="46"/>
        <v>-634.57479350687936</v>
      </c>
      <c r="L175">
        <f t="shared" si="47"/>
        <v>-10598.855798268574</v>
      </c>
      <c r="N175">
        <f t="shared" si="49"/>
        <v>2100</v>
      </c>
    </row>
    <row r="176" spans="1:14" x14ac:dyDescent="0.2">
      <c r="A176">
        <f t="shared" si="45"/>
        <v>2110</v>
      </c>
      <c r="B176" s="15">
        <f t="shared" si="48"/>
        <v>-136471.11560376143</v>
      </c>
      <c r="C176" s="15">
        <f t="shared" si="41"/>
        <v>-136785.75778224651</v>
      </c>
      <c r="D176" s="3">
        <f t="shared" si="48"/>
        <v>-129621.45460376159</v>
      </c>
      <c r="E176" s="15">
        <f t="shared" si="48"/>
        <v>-139131.86956118897</v>
      </c>
      <c r="F176" s="3">
        <f t="shared" si="48"/>
        <v>-152997.22786164092</v>
      </c>
      <c r="G176" s="3">
        <f t="shared" si="48"/>
        <v>-143056.97382514784</v>
      </c>
      <c r="H176" s="3">
        <f t="shared" si="48"/>
        <v>-153740.06726659572</v>
      </c>
      <c r="I176">
        <f t="shared" si="42"/>
        <v>-2660.7539574275434</v>
      </c>
      <c r="J176" s="3">
        <f t="shared" si="43"/>
        <v>-2346.1117789424607</v>
      </c>
      <c r="K176">
        <f t="shared" si="46"/>
        <v>-742.83940495480783</v>
      </c>
      <c r="L176">
        <f t="shared" si="47"/>
        <v>-10683.093441447883</v>
      </c>
      <c r="N176">
        <f t="shared" si="49"/>
        <v>2110</v>
      </c>
    </row>
    <row r="177" spans="1:14" x14ac:dyDescent="0.2">
      <c r="A177">
        <f t="shared" si="45"/>
        <v>2120</v>
      </c>
      <c r="B177" s="15">
        <f t="shared" si="48"/>
        <v>-137452.12361109286</v>
      </c>
      <c r="C177" s="15">
        <f t="shared" si="41"/>
        <v>-137775.1883674078</v>
      </c>
      <c r="D177" s="3">
        <f t="shared" si="48"/>
        <v>-130559.36761109305</v>
      </c>
      <c r="E177" s="15">
        <f t="shared" si="48"/>
        <v>-140200.98177479394</v>
      </c>
      <c r="F177" s="3">
        <f t="shared" si="48"/>
        <v>-153990.18088773417</v>
      </c>
      <c r="G177" s="3">
        <f t="shared" si="48"/>
        <v>-144073.95362660239</v>
      </c>
      <c r="H177" s="3">
        <f t="shared" si="48"/>
        <v>-154841.21298999962</v>
      </c>
      <c r="I177">
        <f t="shared" si="42"/>
        <v>-2748.8581637010793</v>
      </c>
      <c r="J177" s="3">
        <f t="shared" si="43"/>
        <v>-2425.7934073861397</v>
      </c>
      <c r="K177">
        <f t="shared" si="46"/>
        <v>-851.03210226545343</v>
      </c>
      <c r="L177">
        <f t="shared" si="47"/>
        <v>-10767.259363397228</v>
      </c>
      <c r="N177">
        <f t="shared" si="49"/>
        <v>2120</v>
      </c>
    </row>
    <row r="178" spans="1:14" x14ac:dyDescent="0.2">
      <c r="A178">
        <f t="shared" si="45"/>
        <v>2130</v>
      </c>
      <c r="B178" s="15">
        <f t="shared" si="48"/>
        <v>-138435.23686772821</v>
      </c>
      <c r="C178" s="15">
        <f t="shared" si="41"/>
        <v>-138766.75263691606</v>
      </c>
      <c r="D178" s="3">
        <f t="shared" si="48"/>
        <v>-131499.38586772842</v>
      </c>
      <c r="E178" s="15">
        <f t="shared" si="48"/>
        <v>-141272.26380776602</v>
      </c>
      <c r="F178" s="3">
        <f t="shared" si="48"/>
        <v>-154984.9312534933</v>
      </c>
      <c r="G178" s="3">
        <f t="shared" si="48"/>
        <v>-145092.73057781247</v>
      </c>
      <c r="H178" s="3">
        <f t="shared" si="48"/>
        <v>-155944.08041790134</v>
      </c>
      <c r="I178">
        <f t="shared" si="42"/>
        <v>-2837.0269400378165</v>
      </c>
      <c r="J178" s="3">
        <f t="shared" si="43"/>
        <v>-2505.5111708499608</v>
      </c>
      <c r="K178">
        <f t="shared" si="46"/>
        <v>-959.1491644080379</v>
      </c>
      <c r="L178">
        <f t="shared" si="47"/>
        <v>-10851.349840088864</v>
      </c>
      <c r="N178">
        <f t="shared" si="49"/>
        <v>2130</v>
      </c>
    </row>
    <row r="179" spans="1:14" x14ac:dyDescent="0.2">
      <c r="A179">
        <f t="shared" si="45"/>
        <v>2140</v>
      </c>
      <c r="B179" s="15">
        <f t="shared" si="48"/>
        <v>-139420.44844420697</v>
      </c>
      <c r="C179" s="15">
        <f t="shared" si="41"/>
        <v>-139760.44261159684</v>
      </c>
      <c r="D179" s="3">
        <f t="shared" si="48"/>
        <v>-132441.50244420709</v>
      </c>
      <c r="E179" s="15">
        <f t="shared" si="48"/>
        <v>-142345.70547308482</v>
      </c>
      <c r="F179" s="3">
        <f t="shared" si="48"/>
        <v>-155981.47440506148</v>
      </c>
      <c r="G179" s="3">
        <f t="shared" si="48"/>
        <v>-146113.30012786514</v>
      </c>
      <c r="H179" s="3">
        <f t="shared" si="48"/>
        <v>-157048.66146712174</v>
      </c>
      <c r="I179">
        <f t="shared" si="42"/>
        <v>-2925.2570288778516</v>
      </c>
      <c r="J179" s="3">
        <f t="shared" si="43"/>
        <v>-2585.2628614879795</v>
      </c>
      <c r="K179">
        <f t="shared" si="46"/>
        <v>-1067.1870620602567</v>
      </c>
      <c r="L179">
        <f t="shared" si="47"/>
        <v>-10935.361339256604</v>
      </c>
      <c r="N179">
        <f t="shared" si="49"/>
        <v>2140</v>
      </c>
    </row>
    <row r="180" spans="1:14" x14ac:dyDescent="0.2">
      <c r="A180">
        <f t="shared" si="45"/>
        <v>2150</v>
      </c>
      <c r="B180" s="15">
        <f t="shared" si="48"/>
        <v>-140407.75132781212</v>
      </c>
      <c r="C180" s="15">
        <f t="shared" si="41"/>
        <v>-140756.25027589154</v>
      </c>
      <c r="D180" s="3">
        <f t="shared" si="48"/>
        <v>-133385.71032781238</v>
      </c>
      <c r="E180" s="15">
        <f t="shared" si="48"/>
        <v>-143421.29667893692</v>
      </c>
      <c r="F180" s="3">
        <f t="shared" si="48"/>
        <v>-156979.80567880537</v>
      </c>
      <c r="G180" s="3">
        <f t="shared" si="48"/>
        <v>-147135.65761601512</v>
      </c>
      <c r="H180" s="3">
        <f t="shared" si="48"/>
        <v>-158154.94813002611</v>
      </c>
      <c r="I180">
        <f t="shared" si="42"/>
        <v>-3013.5453511248052</v>
      </c>
      <c r="J180" s="3">
        <f t="shared" si="43"/>
        <v>-2665.0464030453877</v>
      </c>
      <c r="K180">
        <f t="shared" si="46"/>
        <v>-1175.142451220745</v>
      </c>
      <c r="L180">
        <f t="shared" si="47"/>
        <v>-11019.290514010994</v>
      </c>
      <c r="N180">
        <f t="shared" si="49"/>
        <v>2150</v>
      </c>
    </row>
    <row r="181" spans="1:14" x14ac:dyDescent="0.2">
      <c r="A181">
        <f t="shared" si="45"/>
        <v>2160</v>
      </c>
      <c r="B181" s="15">
        <f t="shared" si="48"/>
        <v>-141397.13843178522</v>
      </c>
      <c r="C181" s="15">
        <f t="shared" si="41"/>
        <v>-141754.16758464373</v>
      </c>
      <c r="D181" s="3">
        <f t="shared" si="48"/>
        <v>-134332.0024317854</v>
      </c>
      <c r="E181" s="15">
        <f t="shared" si="48"/>
        <v>-144499.02742738684</v>
      </c>
      <c r="F181" s="3">
        <f t="shared" si="48"/>
        <v>-157979.92030645054</v>
      </c>
      <c r="G181" s="3">
        <f t="shared" si="48"/>
        <v>-148159.79827682098</v>
      </c>
      <c r="H181" s="3">
        <f t="shared" si="48"/>
        <v>-159262.93247347011</v>
      </c>
      <c r="I181">
        <f t="shared" si="42"/>
        <v>-3101.888995601621</v>
      </c>
      <c r="J181" s="3">
        <f t="shared" si="43"/>
        <v>-2744.8598427431134</v>
      </c>
      <c r="K181">
        <f t="shared" si="46"/>
        <v>-1283.0121670195658</v>
      </c>
      <c r="L181">
        <f t="shared" si="47"/>
        <v>-11103.134196649131</v>
      </c>
      <c r="N181">
        <f t="shared" si="49"/>
        <v>2160</v>
      </c>
    </row>
    <row r="182" spans="1:14" x14ac:dyDescent="0.2">
      <c r="A182">
        <f t="shared" si="45"/>
        <v>2170</v>
      </c>
      <c r="B182" s="15">
        <f t="shared" si="48"/>
        <v>-142388.60260389847</v>
      </c>
      <c r="C182" s="15">
        <f t="shared" si="41"/>
        <v>-142754.18646938549</v>
      </c>
      <c r="D182" s="3">
        <f t="shared" si="48"/>
        <v>-135280.37160389867</v>
      </c>
      <c r="E182" s="15">
        <f t="shared" si="48"/>
        <v>-145578.88781307428</v>
      </c>
      <c r="F182" s="3">
        <f t="shared" si="48"/>
        <v>-158981.8134200348</v>
      </c>
      <c r="G182" s="3">
        <f t="shared" si="48"/>
        <v>-149185.717245104</v>
      </c>
      <c r="H182" s="3">
        <f t="shared" si="48"/>
        <v>-160372.60663776554</v>
      </c>
      <c r="I182">
        <f t="shared" si="42"/>
        <v>-3190.2852091758105</v>
      </c>
      <c r="J182" s="3">
        <f t="shared" si="43"/>
        <v>-2824.7013436887937</v>
      </c>
      <c r="K182">
        <f t="shared" si="46"/>
        <v>-1390.7932177307375</v>
      </c>
      <c r="L182">
        <f t="shared" si="47"/>
        <v>-11186.889392661542</v>
      </c>
      <c r="N182">
        <f t="shared" si="49"/>
        <v>2170</v>
      </c>
    </row>
    <row r="183" spans="1:14" x14ac:dyDescent="0.2">
      <c r="A183">
        <f t="shared" si="45"/>
        <v>2180</v>
      </c>
      <c r="B183" s="15">
        <f t="shared" si="48"/>
        <v>-143382.13663442706</v>
      </c>
      <c r="C183" s="15">
        <f t="shared" si="41"/>
        <v>-143756.29884415463</v>
      </c>
      <c r="D183" s="3">
        <f t="shared" si="48"/>
        <v>-136230.81063442718</v>
      </c>
      <c r="E183" s="15">
        <f t="shared" si="48"/>
        <v>-146660.86802193266</v>
      </c>
      <c r="F183" s="3">
        <f t="shared" si="48"/>
        <v>-159985.48005669389</v>
      </c>
      <c r="G183" s="3">
        <f t="shared" si="48"/>
        <v>-150213.40956073068</v>
      </c>
      <c r="H183" s="3">
        <f t="shared" si="48"/>
        <v>-161483.96283566399</v>
      </c>
      <c r="I183">
        <f t="shared" si="42"/>
        <v>-3278.7313875055988</v>
      </c>
      <c r="J183" s="3">
        <f t="shared" si="43"/>
        <v>-2904.5691777780303</v>
      </c>
      <c r="K183">
        <f t="shared" si="46"/>
        <v>-1498.4827789700939</v>
      </c>
      <c r="L183">
        <f t="shared" si="47"/>
        <v>-11270.553274933307</v>
      </c>
      <c r="N183">
        <f t="shared" si="49"/>
        <v>2180</v>
      </c>
    </row>
    <row r="184" spans="1:14" x14ac:dyDescent="0.2">
      <c r="A184">
        <f t="shared" si="45"/>
        <v>2190</v>
      </c>
      <c r="B184" s="15">
        <f t="shared" si="48"/>
        <v>-144377.73326356584</v>
      </c>
      <c r="C184" s="15">
        <f t="shared" si="41"/>
        <v>-144760.49661088159</v>
      </c>
      <c r="D184" s="3">
        <f t="shared" si="48"/>
        <v>-137183.31226356598</v>
      </c>
      <c r="E184" s="15">
        <f t="shared" si="48"/>
        <v>-147744.95832993439</v>
      </c>
      <c r="F184" s="3">
        <f t="shared" si="48"/>
        <v>-160990.9151632757</v>
      </c>
      <c r="G184" s="3">
        <f t="shared" si="48"/>
        <v>-151242.87017323021</v>
      </c>
      <c r="H184" s="3">
        <f t="shared" si="48"/>
        <v>-162596.99335136107</v>
      </c>
      <c r="I184">
        <f t="shared" si="42"/>
        <v>-3367.2250663685554</v>
      </c>
      <c r="J184" s="3">
        <f t="shared" si="43"/>
        <v>-2984.4617190528079</v>
      </c>
      <c r="K184">
        <f t="shared" si="46"/>
        <v>-1606.0781880853756</v>
      </c>
      <c r="L184">
        <f t="shared" si="47"/>
        <v>-11354.12317813086</v>
      </c>
      <c r="N184">
        <f t="shared" si="49"/>
        <v>2190</v>
      </c>
    </row>
    <row r="185" spans="1:14" x14ac:dyDescent="0.2">
      <c r="A185">
        <f t="shared" si="45"/>
        <v>2200</v>
      </c>
      <c r="B185" s="15">
        <f t="shared" si="48"/>
        <v>-145375.3851883263</v>
      </c>
      <c r="C185" s="15">
        <f t="shared" ref="C185:C215" si="50">IF($A185&gt;C$2,C$11+C$12*$A185+C$13*$A185*LN($A185)+C$14*$A185^2+C$15*$A185^3+C$16/$A185+C$17*$A185^7+C$18*$A185^-9,C$3+C$4*$A185+C$5*$A185*LN($A185)+C$6*$A185^2+C$7*$A185^3+C$8/$A185+C$9*$A185^7+C$10*$A185^-9)+8.314*A185*LN(2.22+1)*(-(((A185/1043)^-5)/10+((A185/1043)^-15)/315+((A185/1043)^-25)/1500)/1.552828)</f>
        <v>-145766.77166437119</v>
      </c>
      <c r="D185" s="3">
        <f t="shared" si="48"/>
        <v>-138137.86918832647</v>
      </c>
      <c r="E185" s="15">
        <f t="shared" si="48"/>
        <v>-148831.14910185628</v>
      </c>
      <c r="F185" s="3">
        <f t="shared" si="48"/>
        <v>-161998.11360080377</v>
      </c>
      <c r="G185" s="3">
        <f t="shared" si="48"/>
        <v>-152274.09394625807</v>
      </c>
      <c r="H185" s="3">
        <f t="shared" si="48"/>
        <v>-163711.69053951657</v>
      </c>
      <c r="I185">
        <f t="shared" ref="I185:I215" si="51">E185-B185</f>
        <v>-3455.7639135299833</v>
      </c>
      <c r="J185" s="3">
        <f t="shared" ref="J185:J215" si="52">E185-C185</f>
        <v>-3064.3774374850909</v>
      </c>
      <c r="K185">
        <f t="shared" si="46"/>
        <v>-1713.5769387127948</v>
      </c>
      <c r="L185">
        <f t="shared" si="47"/>
        <v>-11437.596593258495</v>
      </c>
      <c r="N185">
        <f t="shared" si="49"/>
        <v>2200</v>
      </c>
    </row>
    <row r="186" spans="1:14" x14ac:dyDescent="0.2">
      <c r="A186">
        <f t="shared" si="45"/>
        <v>2210</v>
      </c>
      <c r="B186" s="15">
        <f t="shared" si="48"/>
        <v>-146375.08506894938</v>
      </c>
      <c r="C186" s="15">
        <f t="shared" si="50"/>
        <v>-146775.11589691081</v>
      </c>
      <c r="D186" s="3">
        <f t="shared" si="48"/>
        <v>-139094.47406894958</v>
      </c>
      <c r="E186" s="15">
        <f t="shared" si="48"/>
        <v>-149919.43079006928</v>
      </c>
      <c r="F186" s="3">
        <f t="shared" si="48"/>
        <v>-163007.07014877966</v>
      </c>
      <c r="G186" s="3">
        <f t="shared" si="48"/>
        <v>-153307.07566190211</v>
      </c>
      <c r="H186" s="3">
        <f t="shared" si="48"/>
        <v>-164828.04682429432</v>
      </c>
      <c r="I186">
        <f t="shared" si="51"/>
        <v>-3544.3457211198984</v>
      </c>
      <c r="J186" s="3">
        <f t="shared" si="52"/>
        <v>-3144.3148931584728</v>
      </c>
      <c r="K186">
        <f t="shared" si="46"/>
        <v>-1820.9766755146557</v>
      </c>
      <c r="L186">
        <f t="shared" si="47"/>
        <v>-11520.971162392205</v>
      </c>
      <c r="N186">
        <f t="shared" si="49"/>
        <v>2210</v>
      </c>
    </row>
    <row r="187" spans="1:14" x14ac:dyDescent="0.2">
      <c r="A187">
        <f t="shared" si="45"/>
        <v>2220</v>
      </c>
      <c r="B187" s="15">
        <f t="shared" si="48"/>
        <v>-147376.82553486954</v>
      </c>
      <c r="C187" s="15">
        <f t="shared" si="50"/>
        <v>-147785.52120252969</v>
      </c>
      <c r="D187" s="3">
        <f t="shared" si="48"/>
        <v>-140053.11953486977</v>
      </c>
      <c r="E187" s="15">
        <f t="shared" si="48"/>
        <v>-151009.79393334908</v>
      </c>
      <c r="F187" s="3">
        <f t="shared" si="48"/>
        <v>-164017.77950933902</v>
      </c>
      <c r="G187" s="3">
        <f t="shared" si="48"/>
        <v>-154341.81002483488</v>
      </c>
      <c r="H187" s="3">
        <f t="shared" si="48"/>
        <v>-165946.05469841836</v>
      </c>
      <c r="I187">
        <f t="shared" si="51"/>
        <v>-3632.9683984795411</v>
      </c>
      <c r="J187" s="3">
        <f t="shared" si="52"/>
        <v>-3224.2727308193862</v>
      </c>
      <c r="K187">
        <f t="shared" si="46"/>
        <v>-1928.2751890793443</v>
      </c>
      <c r="L187">
        <f t="shared" si="47"/>
        <v>-11604.244673583482</v>
      </c>
      <c r="N187">
        <f t="shared" si="49"/>
        <v>2220</v>
      </c>
    </row>
    <row r="188" spans="1:14" x14ac:dyDescent="0.2">
      <c r="A188">
        <f t="shared" si="45"/>
        <v>2230</v>
      </c>
      <c r="B188" s="15">
        <f t="shared" si="48"/>
        <v>-148380.59919025769</v>
      </c>
      <c r="C188" s="15">
        <f t="shared" si="50"/>
        <v>-148797.97948093427</v>
      </c>
      <c r="D188" s="3">
        <f t="shared" si="48"/>
        <v>-141013.79819025783</v>
      </c>
      <c r="E188" s="15">
        <f t="shared" si="48"/>
        <v>-152102.2291557081</v>
      </c>
      <c r="F188" s="3">
        <f t="shared" si="48"/>
        <v>-165030.23631126716</v>
      </c>
      <c r="G188" s="3">
        <f t="shared" si="48"/>
        <v>-155378.29166633438</v>
      </c>
      <c r="H188" s="3">
        <f t="shared" si="48"/>
        <v>-167065.70672224672</v>
      </c>
      <c r="I188">
        <f t="shared" si="51"/>
        <v>-3721.629965450411</v>
      </c>
      <c r="J188" s="3">
        <f t="shared" si="52"/>
        <v>-3304.2496747738332</v>
      </c>
      <c r="K188">
        <f t="shared" si="46"/>
        <v>-2035.4704109795566</v>
      </c>
      <c r="L188">
        <f t="shared" si="47"/>
        <v>-11687.415055912337</v>
      </c>
      <c r="N188">
        <f t="shared" si="49"/>
        <v>2230</v>
      </c>
    </row>
    <row r="189" spans="1:14" x14ac:dyDescent="0.2">
      <c r="A189">
        <f t="shared" si="45"/>
        <v>2240</v>
      </c>
      <c r="B189" s="15">
        <f t="shared" si="48"/>
        <v>-149386.39861917423</v>
      </c>
      <c r="C189" s="15">
        <f t="shared" si="50"/>
        <v>-149812.48264114311</v>
      </c>
      <c r="D189" s="3">
        <f t="shared" si="48"/>
        <v>-141976.5026191744</v>
      </c>
      <c r="E189" s="15">
        <f t="shared" si="48"/>
        <v>-153196.72716524964</v>
      </c>
      <c r="F189" s="3">
        <f t="shared" si="48"/>
        <v>-166044.43511387141</v>
      </c>
      <c r="G189" s="3">
        <f t="shared" si="48"/>
        <v>-156416.51514815757</v>
      </c>
      <c r="H189" s="3">
        <f t="shared" si="48"/>
        <v>-168186.99552286125</v>
      </c>
      <c r="I189">
        <f t="shared" si="51"/>
        <v>-3810.3285460754123</v>
      </c>
      <c r="J189" s="3">
        <f t="shared" si="52"/>
        <v>-3384.2445241065288</v>
      </c>
      <c r="K189">
        <f t="shared" si="46"/>
        <v>-2142.5604089898407</v>
      </c>
      <c r="L189">
        <f t="shared" si="47"/>
        <v>-11770.480374703679</v>
      </c>
      <c r="N189">
        <f t="shared" si="49"/>
        <v>2240</v>
      </c>
    </row>
    <row r="190" spans="1:14" x14ac:dyDescent="0.2">
      <c r="A190">
        <f t="shared" si="45"/>
        <v>2250</v>
      </c>
      <c r="B190" s="15">
        <f t="shared" si="48"/>
        <v>-150394.21639035732</v>
      </c>
      <c r="C190" s="15">
        <f t="shared" si="50"/>
        <v>-150829.02260484008</v>
      </c>
      <c r="D190" s="3">
        <f t="shared" si="48"/>
        <v>-142941.22539035752</v>
      </c>
      <c r="E190" s="15">
        <f t="shared" si="48"/>
        <v>-154293.27875304117</v>
      </c>
      <c r="F190" s="3">
        <f t="shared" si="48"/>
        <v>-167060.37041072623</v>
      </c>
      <c r="G190" s="3">
        <f t="shared" si="48"/>
        <v>-157456.47496628182</v>
      </c>
      <c r="H190" s="3">
        <f t="shared" si="48"/>
        <v>-169309.91379317408</v>
      </c>
      <c r="I190">
        <f t="shared" si="51"/>
        <v>-3899.0623626838496</v>
      </c>
      <c r="J190" s="3">
        <f t="shared" si="52"/>
        <v>-3464.2561482010933</v>
      </c>
      <c r="K190">
        <f t="shared" si="46"/>
        <v>-2249.5433824478532</v>
      </c>
      <c r="L190">
        <f t="shared" si="47"/>
        <v>-11853.438826892263</v>
      </c>
      <c r="N190">
        <f t="shared" si="49"/>
        <v>2250</v>
      </c>
    </row>
    <row r="191" spans="1:14" x14ac:dyDescent="0.2">
      <c r="A191">
        <f t="shared" si="45"/>
        <v>2260</v>
      </c>
      <c r="B191" s="15">
        <f t="shared" ref="B191:H215" si="53">IF($A191&gt;B$2,B$11+B$12*$A191+B$13*$A191*LN($A191)+B$14*$A191^2+B$15*$A191^3+B$16/$A191+B$17*$A191^7+B$18*$A191^-9,B$3+B$4*$A191+B$5*$A191*LN($A191)+B$6*$A191^2+B$7*$A191^3+B$8/$A191+B$9*$A191^7+B$10*$A191^-9)</f>
        <v>-151404.04506167016</v>
      </c>
      <c r="C191" s="15">
        <f t="shared" si="50"/>
        <v>-151847.59130946724</v>
      </c>
      <c r="D191" s="3">
        <f t="shared" si="53"/>
        <v>-143907.95906167038</v>
      </c>
      <c r="E191" s="15">
        <f t="shared" si="53"/>
        <v>-155391.87479200773</v>
      </c>
      <c r="F191" s="3">
        <f t="shared" si="53"/>
        <v>-168078.03663328371</v>
      </c>
      <c r="G191" s="3">
        <f t="shared" si="53"/>
        <v>-158498.16555452274</v>
      </c>
      <c r="H191" s="3">
        <f t="shared" si="53"/>
        <v>-170434.45429104968</v>
      </c>
      <c r="I191">
        <f t="shared" si="51"/>
        <v>-3987.829730337573</v>
      </c>
      <c r="J191" s="3">
        <f t="shared" si="52"/>
        <v>-3544.2834825404861</v>
      </c>
      <c r="K191">
        <f t="shared" si="46"/>
        <v>-2356.4176577659673</v>
      </c>
      <c r="L191">
        <f t="shared" si="47"/>
        <v>-11936.288736526942</v>
      </c>
      <c r="N191">
        <f t="shared" si="49"/>
        <v>2260</v>
      </c>
    </row>
    <row r="192" spans="1:14" x14ac:dyDescent="0.2">
      <c r="A192">
        <f t="shared" si="45"/>
        <v>2270</v>
      </c>
      <c r="B192" s="15">
        <f t="shared" si="53"/>
        <v>-152415.87718423325</v>
      </c>
      <c r="C192" s="15">
        <f t="shared" si="50"/>
        <v>-152868.1807110754</v>
      </c>
      <c r="D192" s="3">
        <f t="shared" si="53"/>
        <v>-144876.69618423338</v>
      </c>
      <c r="E192" s="15">
        <f t="shared" si="53"/>
        <v>-156492.5062358462</v>
      </c>
      <c r="F192" s="3">
        <f t="shared" si="53"/>
        <v>-169097.42815436822</v>
      </c>
      <c r="G192" s="3">
        <f t="shared" si="53"/>
        <v>-159541.5812880247</v>
      </c>
      <c r="H192" s="3">
        <f t="shared" si="53"/>
        <v>-171560.60983844328</v>
      </c>
      <c r="I192">
        <f t="shared" si="51"/>
        <v>-4076.629051612952</v>
      </c>
      <c r="J192" s="3">
        <f t="shared" si="52"/>
        <v>-3624.3255247708003</v>
      </c>
      <c r="K192">
        <f t="shared" si="46"/>
        <v>-2463.1816840750689</v>
      </c>
      <c r="L192">
        <f t="shared" si="47"/>
        <v>-12019.028550418589</v>
      </c>
      <c r="N192">
        <f t="shared" si="49"/>
        <v>2270</v>
      </c>
    </row>
    <row r="193" spans="1:14" x14ac:dyDescent="0.2">
      <c r="A193">
        <f t="shared" si="45"/>
        <v>2280</v>
      </c>
      <c r="B193" s="15">
        <f t="shared" si="53"/>
        <v>-153429.70530625869</v>
      </c>
      <c r="C193" s="15">
        <f t="shared" si="50"/>
        <v>-153890.78278694785</v>
      </c>
      <c r="D193" s="3">
        <f t="shared" si="53"/>
        <v>-145847.42930625885</v>
      </c>
      <c r="E193" s="15">
        <f t="shared" si="53"/>
        <v>-157595.16411795712</v>
      </c>
      <c r="F193" s="3">
        <f t="shared" si="53"/>
        <v>-170118.53929153754</v>
      </c>
      <c r="G193" s="3">
        <f t="shared" si="53"/>
        <v>-160586.71648662543</v>
      </c>
      <c r="H193" s="3">
        <f t="shared" si="53"/>
        <v>-172688.37332055304</v>
      </c>
      <c r="I193">
        <f t="shared" si="51"/>
        <v>-4165.4588116984232</v>
      </c>
      <c r="J193" s="3">
        <f t="shared" si="52"/>
        <v>-3704.3813310092664</v>
      </c>
      <c r="K193">
        <f t="shared" si="46"/>
        <v>-2569.8340290155029</v>
      </c>
      <c r="L193">
        <f t="shared" si="47"/>
        <v>-12101.656833927613</v>
      </c>
      <c r="N193">
        <f t="shared" si="49"/>
        <v>2280</v>
      </c>
    </row>
    <row r="194" spans="1:14" x14ac:dyDescent="0.2">
      <c r="A194">
        <f t="shared" si="45"/>
        <v>2290</v>
      </c>
      <c r="B194" s="15">
        <f t="shared" si="53"/>
        <v>-154445.52197661094</v>
      </c>
      <c r="C194" s="15">
        <f t="shared" si="50"/>
        <v>-154915.38953801457</v>
      </c>
      <c r="D194" s="3">
        <f t="shared" si="53"/>
        <v>-146820.15097661101</v>
      </c>
      <c r="E194" s="15">
        <f t="shared" si="53"/>
        <v>-158699.83955039619</v>
      </c>
      <c r="F194" s="3">
        <f t="shared" si="53"/>
        <v>-171141.36431034704</v>
      </c>
      <c r="G194" s="3">
        <f t="shared" si="53"/>
        <v>-161633.56541811972</v>
      </c>
      <c r="H194" s="3">
        <f t="shared" si="53"/>
        <v>-173817.73768498847</v>
      </c>
      <c r="I194">
        <f t="shared" si="51"/>
        <v>-4254.317573785258</v>
      </c>
      <c r="J194" s="3">
        <f t="shared" si="52"/>
        <v>-3784.4500123816251</v>
      </c>
      <c r="K194">
        <f t="shared" si="46"/>
        <v>-2676.3733746414364</v>
      </c>
      <c r="L194">
        <f t="shared" si="47"/>
        <v>-12184.172266868758</v>
      </c>
      <c r="N194">
        <f t="shared" si="49"/>
        <v>2290</v>
      </c>
    </row>
    <row r="195" spans="1:14" x14ac:dyDescent="0.2">
      <c r="A195">
        <f t="shared" si="45"/>
        <v>2300</v>
      </c>
      <c r="B195" s="15">
        <f t="shared" si="53"/>
        <v>-155463.31974810828</v>
      </c>
      <c r="C195" s="15">
        <f t="shared" si="50"/>
        <v>-155941.99299107047</v>
      </c>
      <c r="D195" s="3">
        <f t="shared" si="53"/>
        <v>-147794.85374810849</v>
      </c>
      <c r="E195" s="15">
        <f t="shared" si="53"/>
        <v>-159806.52372284397</v>
      </c>
      <c r="F195" s="3">
        <f t="shared" si="53"/>
        <v>-172165.89742748116</v>
      </c>
      <c r="G195" s="3">
        <f t="shared" si="53"/>
        <v>-162682.1223013945</v>
      </c>
      <c r="H195" s="3">
        <f t="shared" si="53"/>
        <v>-174948.6959409524</v>
      </c>
      <c r="I195">
        <f t="shared" si="51"/>
        <v>-4343.2039747356903</v>
      </c>
      <c r="J195" s="3">
        <f t="shared" si="52"/>
        <v>-3864.5307317734987</v>
      </c>
      <c r="K195">
        <f t="shared" si="46"/>
        <v>-2782.7985134712362</v>
      </c>
      <c r="L195">
        <f t="shared" si="47"/>
        <v>-12266.573639557901</v>
      </c>
      <c r="N195">
        <f t="shared" si="49"/>
        <v>2300</v>
      </c>
    </row>
    <row r="196" spans="1:14" x14ac:dyDescent="0.2">
      <c r="A196">
        <f t="shared" si="45"/>
        <v>2310</v>
      </c>
      <c r="B196" s="15">
        <f t="shared" si="53"/>
        <v>-156483.0911805855</v>
      </c>
      <c r="C196" s="15">
        <f t="shared" si="50"/>
        <v>-156970.58520081104</v>
      </c>
      <c r="D196" s="3">
        <f t="shared" si="53"/>
        <v>-148771.53018058575</v>
      </c>
      <c r="E196" s="15">
        <f t="shared" si="53"/>
        <v>-160915.20790159306</v>
      </c>
      <c r="F196" s="3">
        <f t="shared" si="53"/>
        <v>-173192.13281379765</v>
      </c>
      <c r="G196" s="3">
        <f t="shared" si="53"/>
        <v>-163732.38130946897</v>
      </c>
      <c r="H196" s="3">
        <f t="shared" si="53"/>
        <v>-176081.24115843803</v>
      </c>
      <c r="I196">
        <f t="shared" si="51"/>
        <v>-4432.1167210075655</v>
      </c>
      <c r="J196" s="3">
        <f t="shared" si="52"/>
        <v>-3944.6227007820271</v>
      </c>
      <c r="K196">
        <f t="shared" si="46"/>
        <v>-2889.1083446403791</v>
      </c>
      <c r="L196">
        <f t="shared" si="47"/>
        <v>-12348.859848969063</v>
      </c>
      <c r="N196">
        <f t="shared" si="49"/>
        <v>2310</v>
      </c>
    </row>
    <row r="197" spans="1:14" x14ac:dyDescent="0.2">
      <c r="A197">
        <f t="shared" si="45"/>
        <v>2320</v>
      </c>
      <c r="B197" s="15">
        <f t="shared" si="53"/>
        <v>-157504.82884373193</v>
      </c>
      <c r="C197" s="15">
        <f t="shared" si="50"/>
        <v>-158001.15825169915</v>
      </c>
      <c r="D197" s="3">
        <f t="shared" si="53"/>
        <v>-149750.17284373209</v>
      </c>
      <c r="E197" s="15">
        <f t="shared" si="53"/>
        <v>-162025.88342855312</v>
      </c>
      <c r="F197" s="3">
        <f t="shared" si="53"/>
        <v>-174220.06459725299</v>
      </c>
      <c r="G197" s="3">
        <f t="shared" si="53"/>
        <v>-164784.33657242532</v>
      </c>
      <c r="H197" s="3">
        <f t="shared" si="53"/>
        <v>-177215.36646743899</v>
      </c>
      <c r="I197">
        <f t="shared" si="51"/>
        <v>-4521.0545848211914</v>
      </c>
      <c r="J197" s="3">
        <f t="shared" si="52"/>
        <v>-4024.7251768539718</v>
      </c>
      <c r="K197">
        <f t="shared" si="46"/>
        <v>-2995.3018701859983</v>
      </c>
      <c r="L197">
        <f t="shared" si="47"/>
        <v>-12431.029895013664</v>
      </c>
      <c r="N197">
        <f t="shared" si="49"/>
        <v>2320</v>
      </c>
    </row>
    <row r="198" spans="1:14" x14ac:dyDescent="0.2">
      <c r="A198">
        <f t="shared" si="45"/>
        <v>2330</v>
      </c>
      <c r="B198" s="15">
        <f t="shared" si="53"/>
        <v>-158528.52531971975</v>
      </c>
      <c r="C198" s="15">
        <f t="shared" si="50"/>
        <v>-159033.70425967331</v>
      </c>
      <c r="D198" s="3">
        <f t="shared" si="53"/>
        <v>-150730.77431971993</v>
      </c>
      <c r="E198" s="15">
        <f t="shared" si="53"/>
        <v>-163138.54172027356</v>
      </c>
      <c r="F198" s="3">
        <f t="shared" si="53"/>
        <v>-175249.68686573021</v>
      </c>
      <c r="G198" s="3">
        <f t="shared" si="53"/>
        <v>-165837.98218023707</v>
      </c>
      <c r="H198" s="3">
        <f t="shared" si="53"/>
        <v>-178351.06505717366</v>
      </c>
      <c r="I198">
        <f t="shared" si="51"/>
        <v>-4610.0164005538099</v>
      </c>
      <c r="J198" s="3">
        <f t="shared" si="52"/>
        <v>-4104.8374606002471</v>
      </c>
      <c r="K198">
        <f t="shared" si="46"/>
        <v>-3101.3781914434512</v>
      </c>
      <c r="L198">
        <f t="shared" si="47"/>
        <v>-12513.082876936591</v>
      </c>
      <c r="N198">
        <f t="shared" si="49"/>
        <v>2330</v>
      </c>
    </row>
    <row r="199" spans="1:14" x14ac:dyDescent="0.2">
      <c r="A199">
        <f t="shared" si="45"/>
        <v>2340</v>
      </c>
      <c r="B199" s="15">
        <f t="shared" si="53"/>
        <v>-159554.17320563819</v>
      </c>
      <c r="C199" s="15">
        <f t="shared" si="50"/>
        <v>-160068.21537370904</v>
      </c>
      <c r="D199" s="3">
        <f t="shared" si="53"/>
        <v>-151713.32720563828</v>
      </c>
      <c r="E199" s="15">
        <f t="shared" si="53"/>
        <v>-164253.17426698189</v>
      </c>
      <c r="F199" s="3">
        <f t="shared" si="53"/>
        <v>-176280.99366977875</v>
      </c>
      <c r="G199" s="3">
        <f t="shared" si="53"/>
        <v>-166893.31218550526</v>
      </c>
      <c r="H199" s="3">
        <f t="shared" si="53"/>
        <v>-179488.33017532266</v>
      </c>
      <c r="I199">
        <f t="shared" si="51"/>
        <v>-4699.0010613437044</v>
      </c>
      <c r="J199" s="3">
        <f t="shared" si="52"/>
        <v>-4184.9588932728511</v>
      </c>
      <c r="K199">
        <f t="shared" si="46"/>
        <v>-3207.3365055439062</v>
      </c>
      <c r="L199">
        <f t="shared" si="47"/>
        <v>-12595.017989817396</v>
      </c>
      <c r="N199">
        <f t="shared" si="49"/>
        <v>2340</v>
      </c>
    </row>
    <row r="200" spans="1:14" x14ac:dyDescent="0.2">
      <c r="A200">
        <f t="shared" si="45"/>
        <v>2350</v>
      </c>
      <c r="B200" s="15">
        <f t="shared" si="53"/>
        <v>-160581.76511574411</v>
      </c>
      <c r="C200" s="15">
        <f t="shared" si="50"/>
        <v>-161104.68377724398</v>
      </c>
      <c r="D200" s="3">
        <f t="shared" si="53"/>
        <v>-152697.82411574436</v>
      </c>
      <c r="E200" s="15">
        <f t="shared" si="53"/>
        <v>-165369.77263163985</v>
      </c>
      <c r="F200" s="3">
        <f t="shared" si="53"/>
        <v>-177313.97902524649</v>
      </c>
      <c r="G200" s="3">
        <f t="shared" si="53"/>
        <v>-167950.32060609761</v>
      </c>
      <c r="H200" s="3">
        <f t="shared" si="53"/>
        <v>-180627.15512727952</v>
      </c>
      <c r="I200">
        <f t="shared" si="51"/>
        <v>-4788.0075158957334</v>
      </c>
      <c r="J200" s="3">
        <f t="shared" si="52"/>
        <v>-4265.0888543958717</v>
      </c>
      <c r="K200">
        <f t="shared" si="46"/>
        <v>-3313.1761020330305</v>
      </c>
      <c r="L200">
        <f t="shared" si="47"/>
        <v>-12676.834521181911</v>
      </c>
      <c r="N200">
        <f t="shared" si="49"/>
        <v>2350</v>
      </c>
    </row>
    <row r="201" spans="1:14" x14ac:dyDescent="0.2">
      <c r="A201">
        <f t="shared" si="45"/>
        <v>2360</v>
      </c>
      <c r="B201" s="15">
        <f t="shared" si="53"/>
        <v>-161611.29368354284</v>
      </c>
      <c r="C201" s="15">
        <f t="shared" si="50"/>
        <v>-162143.10168947384</v>
      </c>
      <c r="D201" s="3">
        <f t="shared" si="53"/>
        <v>-153684.25768354299</v>
      </c>
      <c r="E201" s="15">
        <f t="shared" si="53"/>
        <v>-166488.32844901364</v>
      </c>
      <c r="F201" s="3">
        <f t="shared" si="53"/>
        <v>-178348.6369158306</v>
      </c>
      <c r="G201" s="3">
        <f t="shared" si="53"/>
        <v>-169009.0014276951</v>
      </c>
      <c r="H201" s="3">
        <f t="shared" si="53"/>
        <v>-181767.53327541315</v>
      </c>
      <c r="I201">
        <f t="shared" si="51"/>
        <v>-4877.0347654708021</v>
      </c>
      <c r="J201" s="3">
        <f t="shared" si="52"/>
        <v>-4345.2267595398007</v>
      </c>
      <c r="K201">
        <f t="shared" si="46"/>
        <v>-3418.896359582548</v>
      </c>
      <c r="L201">
        <f t="shared" si="47"/>
        <v>-12758.531847718055</v>
      </c>
      <c r="N201">
        <f t="shared" si="49"/>
        <v>2360</v>
      </c>
    </row>
    <row r="202" spans="1:14" x14ac:dyDescent="0.2">
      <c r="A202">
        <f t="shared" si="45"/>
        <v>2370</v>
      </c>
      <c r="B202" s="15">
        <f t="shared" si="53"/>
        <v>-162642.75156371019</v>
      </c>
      <c r="C202" s="15">
        <f t="shared" si="50"/>
        <v>-163183.4613665324</v>
      </c>
      <c r="D202" s="3">
        <f t="shared" si="53"/>
        <v>-154672.62056371037</v>
      </c>
      <c r="E202" s="15">
        <f t="shared" si="53"/>
        <v>-167608.83342476271</v>
      </c>
      <c r="F202" s="3">
        <f t="shared" si="53"/>
        <v>-179384.96129553992</v>
      </c>
      <c r="G202" s="3">
        <f t="shared" si="53"/>
        <v>-170069.34860625738</v>
      </c>
      <c r="H202" s="3">
        <f t="shared" si="53"/>
        <v>-182909.4580383444</v>
      </c>
      <c r="I202">
        <f t="shared" si="51"/>
        <v>-4966.0818610525166</v>
      </c>
      <c r="J202" s="3">
        <f t="shared" si="52"/>
        <v>-4425.3720582303067</v>
      </c>
      <c r="K202">
        <f t="shared" si="46"/>
        <v>-3524.4967428044765</v>
      </c>
      <c r="L202">
        <f t="shared" si="47"/>
        <v>-12840.109432087018</v>
      </c>
      <c r="N202">
        <f t="shared" si="49"/>
        <v>2370</v>
      </c>
    </row>
    <row r="203" spans="1:14" x14ac:dyDescent="0.2">
      <c r="A203">
        <f t="shared" si="45"/>
        <v>2380</v>
      </c>
      <c r="B203" s="15">
        <f t="shared" si="53"/>
        <v>-163676.13143386543</v>
      </c>
      <c r="C203" s="15">
        <f t="shared" si="50"/>
        <v>-164225.75510255827</v>
      </c>
      <c r="D203" s="3">
        <f t="shared" si="53"/>
        <v>-155662.90543386553</v>
      </c>
      <c r="E203" s="15">
        <f t="shared" si="53"/>
        <v>-168731.27933454106</v>
      </c>
      <c r="F203" s="3">
        <f t="shared" si="53"/>
        <v>-180422.94609107051</v>
      </c>
      <c r="G203" s="3">
        <f t="shared" si="53"/>
        <v>-171131.35607039844</v>
      </c>
      <c r="H203" s="3">
        <f t="shared" si="53"/>
        <v>-184052.92289023369</v>
      </c>
      <c r="I203">
        <f t="shared" si="51"/>
        <v>-5055.1479006756272</v>
      </c>
      <c r="J203" s="3">
        <f t="shared" si="52"/>
        <v>-4505.5242319827958</v>
      </c>
      <c r="K203">
        <f t="shared" si="46"/>
        <v>-3629.9767991631816</v>
      </c>
      <c r="L203">
        <f t="shared" si="47"/>
        <v>-12921.56681983525</v>
      </c>
      <c r="N203">
        <f t="shared" si="49"/>
        <v>2380</v>
      </c>
    </row>
    <row r="204" spans="1:14" x14ac:dyDescent="0.2">
      <c r="A204">
        <f t="shared" si="45"/>
        <v>2390</v>
      </c>
      <c r="B204" s="15">
        <f t="shared" si="53"/>
        <v>-164711.42599620583</v>
      </c>
      <c r="C204" s="15">
        <f t="shared" si="50"/>
        <v>-165269.9752306609</v>
      </c>
      <c r="D204" s="3">
        <f t="shared" si="53"/>
        <v>-156655.10499620595</v>
      </c>
      <c r="E204" s="15">
        <f t="shared" si="53"/>
        <v>-169855.6580231156</v>
      </c>
      <c r="F204" s="3">
        <f t="shared" si="53"/>
        <v>-181462.58520409913</v>
      </c>
      <c r="G204" s="3">
        <f t="shared" si="53"/>
        <v>-172195.01772368097</v>
      </c>
      <c r="H204" s="3">
        <f t="shared" si="53"/>
        <v>-185197.92136008095</v>
      </c>
      <c r="I204">
        <f t="shared" si="51"/>
        <v>-5144.232026909769</v>
      </c>
      <c r="J204" s="3">
        <f t="shared" si="52"/>
        <v>-4585.682792454696</v>
      </c>
      <c r="K204">
        <f t="shared" si="46"/>
        <v>-3735.336155981815</v>
      </c>
      <c r="L204">
        <f t="shared" si="47"/>
        <v>-13002.903636399977</v>
      </c>
      <c r="N204">
        <f t="shared" si="49"/>
        <v>2390</v>
      </c>
    </row>
    <row r="205" spans="1:14" x14ac:dyDescent="0.2">
      <c r="A205">
        <f t="shared" si="45"/>
        <v>2400</v>
      </c>
      <c r="B205" s="15">
        <f t="shared" si="53"/>
        <v>-165748.62797901139</v>
      </c>
      <c r="C205" s="15">
        <f t="shared" si="50"/>
        <v>-166316.11412378965</v>
      </c>
      <c r="D205" s="3">
        <f t="shared" si="53"/>
        <v>-157649.21197901166</v>
      </c>
      <c r="E205" s="15">
        <f t="shared" si="53"/>
        <v>-170981.96140349843</v>
      </c>
      <c r="F205" s="3">
        <f t="shared" si="53"/>
        <v>-182503.8725134983</v>
      </c>
      <c r="G205" s="3">
        <f t="shared" si="53"/>
        <v>-173260.32744683191</v>
      </c>
      <c r="H205" s="3">
        <f t="shared" si="53"/>
        <v>-186344.44703103695</v>
      </c>
      <c r="I205">
        <f t="shared" si="51"/>
        <v>-5233.3334244870348</v>
      </c>
      <c r="J205" s="3">
        <f t="shared" si="52"/>
        <v>-4665.8472797087743</v>
      </c>
      <c r="K205">
        <f t="shared" si="46"/>
        <v>-3840.5745175386546</v>
      </c>
      <c r="L205">
        <f t="shared" si="47"/>
        <v>-13084.119584205037</v>
      </c>
      <c r="N205">
        <f t="shared" si="49"/>
        <v>2400</v>
      </c>
    </row>
    <row r="206" spans="1:14" x14ac:dyDescent="0.2">
      <c r="A206">
        <f t="shared" si="45"/>
        <v>2410</v>
      </c>
      <c r="B206" s="15">
        <f t="shared" si="53"/>
        <v>-166787.73013802883</v>
      </c>
      <c r="C206" s="15">
        <f t="shared" si="50"/>
        <v>-167364.16419551414</v>
      </c>
      <c r="D206" s="3">
        <f t="shared" si="53"/>
        <v>-158645.219138029</v>
      </c>
      <c r="E206" s="15">
        <f t="shared" si="53"/>
        <v>-172110.18145609379</v>
      </c>
      <c r="F206" s="3">
        <f t="shared" si="53"/>
        <v>-183546.80187748023</v>
      </c>
      <c r="G206" s="3">
        <f t="shared" si="53"/>
        <v>-174327.27909988677</v>
      </c>
      <c r="H206" s="3">
        <f t="shared" si="53"/>
        <v>-187492.49353972665</v>
      </c>
      <c r="I206">
        <f t="shared" si="51"/>
        <v>-5322.4513180649665</v>
      </c>
      <c r="J206" s="3">
        <f t="shared" si="52"/>
        <v>-4746.0172605796542</v>
      </c>
      <c r="K206">
        <f t="shared" si="46"/>
        <v>-3945.6916622464196</v>
      </c>
      <c r="L206">
        <f t="shared" si="47"/>
        <v>-13165.214439839881</v>
      </c>
      <c r="N206">
        <f t="shared" si="49"/>
        <v>2410</v>
      </c>
    </row>
    <row r="207" spans="1:14" x14ac:dyDescent="0.2">
      <c r="A207">
        <f t="shared" si="45"/>
        <v>2420</v>
      </c>
      <c r="B207" s="15">
        <f t="shared" si="53"/>
        <v>-167828.72525774184</v>
      </c>
      <c r="C207" s="15">
        <f t="shared" si="50"/>
        <v>-168414.11790072211</v>
      </c>
      <c r="D207" s="3">
        <f t="shared" si="53"/>
        <v>-159643.11925774204</v>
      </c>
      <c r="E207" s="15">
        <f t="shared" si="53"/>
        <v>-173240.3102278593</v>
      </c>
      <c r="F207" s="3">
        <f t="shared" si="53"/>
        <v>-184591.36713565563</v>
      </c>
      <c r="G207" s="3">
        <f t="shared" si="53"/>
        <v>-175395.866524251</v>
      </c>
      <c r="H207" s="3">
        <f t="shared" si="53"/>
        <v>-188642.05457558419</v>
      </c>
      <c r="I207">
        <f t="shared" si="51"/>
        <v>-5411.5849701174593</v>
      </c>
      <c r="J207" s="3">
        <f t="shared" si="52"/>
        <v>-4826.1923271371925</v>
      </c>
      <c r="K207">
        <f t="shared" si="46"/>
        <v>-4050.6874399285589</v>
      </c>
      <c r="L207">
        <f t="shared" si="47"/>
        <v>-13246.188051333185</v>
      </c>
      <c r="N207">
        <f t="shared" si="49"/>
        <v>2420</v>
      </c>
    </row>
    <row r="208" spans="1:14" x14ac:dyDescent="0.2">
      <c r="A208">
        <f t="shared" si="45"/>
        <v>2430</v>
      </c>
      <c r="B208" s="15">
        <f t="shared" si="53"/>
        <v>-168871.60615253678</v>
      </c>
      <c r="C208" s="15">
        <f t="shared" si="50"/>
        <v>-169465.96773623937</v>
      </c>
      <c r="D208" s="3">
        <f t="shared" si="53"/>
        <v>-160642.9051525369</v>
      </c>
      <c r="E208" s="15">
        <f t="shared" si="53"/>
        <v>-174372.33983148076</v>
      </c>
      <c r="F208" s="3">
        <f t="shared" si="53"/>
        <v>-185637.56211103467</v>
      </c>
      <c r="G208" s="3">
        <f t="shared" si="53"/>
        <v>-176466.08354469721</v>
      </c>
      <c r="H208" s="3">
        <f t="shared" si="53"/>
        <v>-189793.12388019689</v>
      </c>
      <c r="I208">
        <f t="shared" si="51"/>
        <v>-5500.7336789439723</v>
      </c>
      <c r="J208" s="3">
        <f t="shared" si="52"/>
        <v>-4906.372095241386</v>
      </c>
      <c r="K208">
        <f t="shared" si="46"/>
        <v>-4155.5617691622174</v>
      </c>
      <c r="L208">
        <f t="shared" si="47"/>
        <v>-13327.040335499682</v>
      </c>
      <c r="N208">
        <f t="shared" si="49"/>
        <v>2430</v>
      </c>
    </row>
    <row r="209" spans="1:12" x14ac:dyDescent="0.2">
      <c r="A209">
        <f t="shared" si="45"/>
        <v>2440</v>
      </c>
      <c r="B209" s="15">
        <f t="shared" si="53"/>
        <v>-169916.36566776762</v>
      </c>
      <c r="C209" s="15">
        <f t="shared" si="50"/>
        <v>-170519.70624137798</v>
      </c>
      <c r="D209" s="3">
        <f t="shared" si="53"/>
        <v>-161644.56966776788</v>
      </c>
      <c r="E209" s="15">
        <f t="shared" si="53"/>
        <v>-175506.26244456053</v>
      </c>
      <c r="F209" s="3">
        <f t="shared" si="53"/>
        <v>-186685.38061194817</v>
      </c>
      <c r="G209" s="3">
        <f t="shared" si="53"/>
        <v>-177537.92397129248</v>
      </c>
      <c r="H209" s="3">
        <f t="shared" si="53"/>
        <v>-190945.69524666225</v>
      </c>
      <c r="I209">
        <f t="shared" si="51"/>
        <v>-5589.8967767929134</v>
      </c>
      <c r="J209" s="3">
        <f t="shared" si="52"/>
        <v>-4986.5562031825539</v>
      </c>
      <c r="K209">
        <f t="shared" si="46"/>
        <v>-4260.3146347140719</v>
      </c>
      <c r="L209">
        <f t="shared" si="47"/>
        <v>-13407.771275369771</v>
      </c>
    </row>
    <row r="210" spans="1:12" x14ac:dyDescent="0.2">
      <c r="A210">
        <f t="shared" si="45"/>
        <v>2450</v>
      </c>
      <c r="B210" s="15">
        <f t="shared" si="53"/>
        <v>-170962.99668073151</v>
      </c>
      <c r="C210" s="15">
        <f t="shared" si="50"/>
        <v>-171575.32599841867</v>
      </c>
      <c r="D210" s="3">
        <f t="shared" si="53"/>
        <v>-162648.10568073168</v>
      </c>
      <c r="E210" s="15">
        <f t="shared" si="53"/>
        <v>-176642.07030881953</v>
      </c>
      <c r="F210" s="3">
        <f t="shared" si="53"/>
        <v>-187734.81643390725</v>
      </c>
      <c r="G210" s="3">
        <f t="shared" si="53"/>
        <v>-178611.38160125475</v>
      </c>
      <c r="H210" s="3">
        <f t="shared" si="53"/>
        <v>-192099.7625189547</v>
      </c>
      <c r="I210">
        <f t="shared" si="51"/>
        <v>-5679.0736280880228</v>
      </c>
      <c r="J210" s="3">
        <f t="shared" si="52"/>
        <v>-5066.7443104008562</v>
      </c>
      <c r="K210">
        <f t="shared" si="46"/>
        <v>-4364.9460850474425</v>
      </c>
      <c r="L210">
        <f t="shared" si="47"/>
        <v>-13488.380917699949</v>
      </c>
    </row>
    <row r="211" spans="1:12" x14ac:dyDescent="0.2">
      <c r="A211">
        <f t="shared" si="45"/>
        <v>2460</v>
      </c>
      <c r="B211" s="15">
        <f t="shared" si="53"/>
        <v>-172011.49210155505</v>
      </c>
      <c r="C211" s="15">
        <f t="shared" si="50"/>
        <v>-172632.81963302972</v>
      </c>
      <c r="D211" s="3">
        <f t="shared" si="53"/>
        <v>-163653.50610155525</v>
      </c>
      <c r="E211" s="15">
        <f t="shared" si="53"/>
        <v>-177779.75572931231</v>
      </c>
      <c r="F211" s="3">
        <f t="shared" si="53"/>
        <v>-188785.86336140055</v>
      </c>
      <c r="G211" s="3">
        <f t="shared" si="53"/>
        <v>-179686.4502207503</v>
      </c>
      <c r="H211" s="3">
        <f t="shared" si="53"/>
        <v>-193255.31959130219</v>
      </c>
      <c r="I211">
        <f t="shared" si="51"/>
        <v>-5768.2636277572601</v>
      </c>
      <c r="J211" s="3">
        <f t="shared" si="52"/>
        <v>-5146.9360962825886</v>
      </c>
      <c r="K211">
        <f t="shared" si="46"/>
        <v>-4469.4562299016397</v>
      </c>
      <c r="L211">
        <f t="shared" si="47"/>
        <v>-13568.869370551896</v>
      </c>
    </row>
    <row r="212" spans="1:12" x14ac:dyDescent="0.2">
      <c r="A212">
        <f t="shared" si="45"/>
        <v>2470</v>
      </c>
      <c r="B212" s="15">
        <f t="shared" si="53"/>
        <v>-173061.84487400251</v>
      </c>
      <c r="C212" s="15">
        <f t="shared" si="50"/>
        <v>-173692.17981462859</v>
      </c>
      <c r="D212" s="3">
        <f t="shared" si="53"/>
        <v>-164660.76387400262</v>
      </c>
      <c r="E212" s="15">
        <f t="shared" si="53"/>
        <v>-178919.3110736541</v>
      </c>
      <c r="F212" s="3">
        <f t="shared" si="53"/>
        <v>-189838.51516962121</v>
      </c>
      <c r="G212" s="3">
        <f t="shared" si="53"/>
        <v>-180763.12360662548</v>
      </c>
      <c r="H212" s="3">
        <f t="shared" si="53"/>
        <v>-194412.36040757352</v>
      </c>
      <c r="I212">
        <f t="shared" si="51"/>
        <v>-5857.4661996515933</v>
      </c>
      <c r="J212" s="3">
        <f t="shared" si="52"/>
        <v>-5227.1312590255111</v>
      </c>
      <c r="K212">
        <f t="shared" si="46"/>
        <v>-4573.8452379523078</v>
      </c>
      <c r="L212">
        <f t="shared" si="47"/>
        <v>-13649.236800948041</v>
      </c>
    </row>
    <row r="213" spans="1:12" x14ac:dyDescent="0.2">
      <c r="A213">
        <f t="shared" si="45"/>
        <v>2480</v>
      </c>
      <c r="B213" s="15">
        <f t="shared" si="53"/>
        <v>-174114.04797620742</v>
      </c>
      <c r="C213" s="15">
        <f t="shared" si="50"/>
        <v>-174753.39925669075</v>
      </c>
      <c r="D213" s="3">
        <f t="shared" si="53"/>
        <v>-165669.87197620756</v>
      </c>
      <c r="E213" s="15">
        <f t="shared" si="53"/>
        <v>-180060.72877126175</v>
      </c>
      <c r="F213" s="3">
        <f t="shared" si="53"/>
        <v>-190892.76562614462</v>
      </c>
      <c r="G213" s="3">
        <f t="shared" si="53"/>
        <v>-181841.39552807988</v>
      </c>
      <c r="H213" s="3">
        <f t="shared" si="53"/>
        <v>-195570.87896067515</v>
      </c>
      <c r="I213">
        <f t="shared" si="51"/>
        <v>-5946.6807950543298</v>
      </c>
      <c r="J213" s="3">
        <f t="shared" si="52"/>
        <v>-5307.3295145709999</v>
      </c>
      <c r="K213">
        <f t="shared" si="46"/>
        <v>-4678.1133345305279</v>
      </c>
      <c r="L213">
        <f t="shared" si="47"/>
        <v>-13729.483432595269</v>
      </c>
    </row>
    <row r="214" spans="1:12" x14ac:dyDescent="0.2">
      <c r="A214">
        <f t="shared" si="45"/>
        <v>2490</v>
      </c>
      <c r="B214" s="15">
        <f t="shared" si="53"/>
        <v>-175168.09442133459</v>
      </c>
      <c r="C214" s="15">
        <f t="shared" si="50"/>
        <v>-175816.47071700683</v>
      </c>
      <c r="D214" s="3">
        <f t="shared" si="53"/>
        <v>-166680.82342133488</v>
      </c>
      <c r="E214" s="15">
        <f t="shared" si="53"/>
        <v>-181204.00131260545</v>
      </c>
      <c r="F214" s="3">
        <f t="shared" si="53"/>
        <v>-191948.60849253729</v>
      </c>
      <c r="G214" s="3">
        <f t="shared" si="53"/>
        <v>-182921.25974828051</v>
      </c>
      <c r="H214" s="3">
        <f t="shared" si="53"/>
        <v>-196730.86929195881</v>
      </c>
      <c r="I214">
        <f t="shared" si="51"/>
        <v>-6035.9068912708608</v>
      </c>
      <c r="J214" s="3">
        <f t="shared" si="52"/>
        <v>-5387.530595598626</v>
      </c>
      <c r="K214">
        <f t="shared" si="46"/>
        <v>-4782.2607994215214</v>
      </c>
      <c r="L214">
        <f t="shared" si="47"/>
        <v>-13809.609543678293</v>
      </c>
    </row>
    <row r="215" spans="1:12" x14ac:dyDescent="0.2">
      <c r="A215">
        <f t="shared" si="45"/>
        <v>2500</v>
      </c>
      <c r="B215" s="15">
        <f t="shared" si="53"/>
        <v>-176223.9772581759</v>
      </c>
      <c r="C215" s="15">
        <f t="shared" si="50"/>
        <v>-176881.38699789482</v>
      </c>
      <c r="D215" s="3">
        <f t="shared" si="53"/>
        <v>-167693.6112581761</v>
      </c>
      <c r="E215" s="15">
        <f t="shared" si="53"/>
        <v>-182349.12124847353</v>
      </c>
      <c r="F215" s="3">
        <f t="shared" si="53"/>
        <v>-193006.03752591723</v>
      </c>
      <c r="G215" s="3">
        <f t="shared" si="53"/>
        <v>-184002.7100259171</v>
      </c>
      <c r="H215" s="3">
        <f t="shared" si="53"/>
        <v>-197892.32549063669</v>
      </c>
      <c r="I215">
        <f t="shared" si="51"/>
        <v>-6125.1439902976272</v>
      </c>
      <c r="J215" s="3">
        <f t="shared" si="52"/>
        <v>-5467.7342505787092</v>
      </c>
      <c r="K215">
        <f t="shared" si="46"/>
        <v>-4886.2879647194641</v>
      </c>
      <c r="L215">
        <f t="shared" si="47"/>
        <v>-13889.615464719594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MMH</dc:creator>
  <cp:lastModifiedBy>MMH</cp:lastModifiedBy>
  <dcterms:created xsi:type="dcterms:W3CDTF">2021-04-26T01:42:41Z</dcterms:created>
  <dcterms:modified xsi:type="dcterms:W3CDTF">2023-08-16T19:05:30Z</dcterms:modified>
</cp:coreProperties>
</file>